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ятница 27 июня\"/>
    </mc:Choice>
  </mc:AlternateContent>
  <bookViews>
    <workbookView xWindow="0" yWindow="0" windowWidth="15360" windowHeight="7665"/>
  </bookViews>
  <sheets>
    <sheet name="Пят №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7" i="1" l="1"/>
  <c r="Y113" i="1"/>
  <c r="R66" i="1"/>
  <c r="Y109" i="1"/>
  <c r="R109" i="1"/>
  <c r="Q109" i="1"/>
  <c r="R107" i="1"/>
  <c r="Y105" i="1"/>
  <c r="AB79" i="1"/>
  <c r="Q105" i="1"/>
  <c r="P119" i="1"/>
  <c r="L40" i="1"/>
  <c r="R40" i="1"/>
  <c r="J62" i="1"/>
  <c r="B85" i="1"/>
  <c r="P66" i="1"/>
  <c r="J66" i="1"/>
  <c r="Y56" i="1"/>
  <c r="Z44" i="1"/>
  <c r="Q28" i="1"/>
  <c r="AA123" i="1"/>
  <c r="P62" i="1"/>
  <c r="P40" i="1"/>
  <c r="J40" i="1"/>
  <c r="H101" i="1"/>
  <c r="Y44" i="1"/>
  <c r="Q40" i="1"/>
  <c r="R119" i="1"/>
  <c r="P109" i="1"/>
  <c r="J50" i="1"/>
  <c r="P42" i="1"/>
  <c r="J42" i="1"/>
  <c r="H99" i="1"/>
  <c r="AA137" i="1"/>
  <c r="Z137" i="1"/>
  <c r="Y137" i="1"/>
  <c r="X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Y131" i="1"/>
  <c r="X131" i="1"/>
  <c r="W131" i="1"/>
  <c r="V131" i="1"/>
  <c r="AA129" i="1"/>
  <c r="Z129" i="1"/>
  <c r="Y129" i="1"/>
  <c r="X129" i="1"/>
  <c r="W129" i="1"/>
  <c r="V129" i="1"/>
  <c r="Y127" i="1"/>
  <c r="W127" i="1"/>
  <c r="V127" i="1"/>
  <c r="AA125" i="1"/>
  <c r="Z125" i="1"/>
  <c r="Y125" i="1"/>
  <c r="X125" i="1"/>
  <c r="W125" i="1"/>
  <c r="V125" i="1"/>
  <c r="Z123" i="1"/>
  <c r="X123" i="1"/>
  <c r="W123" i="1"/>
  <c r="V123" i="1"/>
  <c r="AA121" i="1"/>
  <c r="Z121" i="1"/>
  <c r="Y121" i="1"/>
  <c r="X121" i="1"/>
  <c r="W121" i="1"/>
  <c r="V121" i="1"/>
  <c r="AA119" i="1"/>
  <c r="Z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X113" i="1"/>
  <c r="W113" i="1"/>
  <c r="V113" i="1"/>
  <c r="AA111" i="1"/>
  <c r="Z111" i="1"/>
  <c r="Y111" i="1"/>
  <c r="X111" i="1"/>
  <c r="W111" i="1"/>
  <c r="V111" i="1"/>
  <c r="AA109" i="1"/>
  <c r="Z109" i="1"/>
  <c r="X109" i="1"/>
  <c r="W109" i="1"/>
  <c r="V109" i="1"/>
  <c r="AA107" i="1"/>
  <c r="Z107" i="1"/>
  <c r="Y107" i="1"/>
  <c r="X107" i="1"/>
  <c r="W107" i="1"/>
  <c r="V107" i="1"/>
  <c r="AA105" i="1"/>
  <c r="Z105" i="1"/>
  <c r="X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Z85" i="1"/>
  <c r="Y85" i="1"/>
  <c r="X85" i="1"/>
  <c r="W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AA56" i="1"/>
  <c r="X56" i="1"/>
  <c r="AA54" i="1"/>
  <c r="Z54" i="1"/>
  <c r="Y54" i="1"/>
  <c r="X54" i="1"/>
  <c r="W54" i="1"/>
  <c r="V54" i="1"/>
  <c r="AA52" i="1"/>
  <c r="Z52" i="1"/>
  <c r="Y52" i="1"/>
  <c r="X52" i="1"/>
  <c r="W52" i="1"/>
  <c r="V52" i="1"/>
  <c r="AA50" i="1"/>
  <c r="Y50" i="1"/>
  <c r="X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X44" i="1"/>
  <c r="W44" i="1"/>
  <c r="AA42" i="1"/>
  <c r="Z42" i="1"/>
  <c r="Y42" i="1"/>
  <c r="X42" i="1"/>
  <c r="W42" i="1"/>
  <c r="V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W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P68" i="1"/>
  <c r="P64" i="1"/>
  <c r="P60" i="1"/>
  <c r="P58" i="1"/>
  <c r="P56" i="1"/>
  <c r="P54" i="1"/>
  <c r="P52" i="1"/>
  <c r="P48" i="1"/>
  <c r="P46" i="1"/>
  <c r="P44" i="1"/>
  <c r="P38" i="1"/>
  <c r="P36" i="1"/>
  <c r="P34" i="1"/>
  <c r="P32" i="1"/>
  <c r="P30" i="1"/>
  <c r="P28" i="1"/>
  <c r="P26" i="1"/>
  <c r="P74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11" i="1"/>
  <c r="P115" i="1"/>
  <c r="P117" i="1"/>
  <c r="P121" i="1"/>
  <c r="P123" i="1"/>
  <c r="P125" i="1"/>
  <c r="P127" i="1"/>
  <c r="P129" i="1"/>
  <c r="P131" i="1"/>
  <c r="P133" i="1"/>
  <c r="P135" i="1"/>
  <c r="P137" i="1"/>
  <c r="J68" i="1"/>
  <c r="J64" i="1"/>
  <c r="J60" i="1"/>
  <c r="J58" i="1"/>
  <c r="J56" i="1"/>
  <c r="J54" i="1"/>
  <c r="J52" i="1"/>
  <c r="J48" i="1"/>
  <c r="J46" i="1"/>
  <c r="J44" i="1"/>
  <c r="J38" i="1"/>
  <c r="J36" i="1"/>
  <c r="J34" i="1"/>
  <c r="J32" i="1"/>
  <c r="J30" i="1"/>
  <c r="J28" i="1"/>
  <c r="J26" i="1"/>
  <c r="J74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21" i="1"/>
  <c r="J123" i="1"/>
  <c r="J125" i="1"/>
  <c r="J127" i="1"/>
  <c r="J129" i="1"/>
  <c r="J131" i="1"/>
  <c r="J133" i="1"/>
  <c r="J135" i="1"/>
  <c r="J137" i="1"/>
  <c r="G137" i="1"/>
  <c r="F137" i="1"/>
  <c r="E137" i="1"/>
  <c r="D137" i="1"/>
  <c r="C137" i="1"/>
  <c r="B137" i="1"/>
  <c r="G135" i="1"/>
  <c r="F135" i="1"/>
  <c r="E135" i="1"/>
  <c r="D135" i="1"/>
  <c r="C135" i="1"/>
  <c r="B135" i="1"/>
  <c r="G133" i="1"/>
  <c r="F133" i="1"/>
  <c r="E133" i="1"/>
  <c r="D133" i="1"/>
  <c r="C133" i="1"/>
  <c r="B133" i="1"/>
  <c r="G131" i="1"/>
  <c r="F131" i="1"/>
  <c r="D131" i="1"/>
  <c r="C131" i="1"/>
  <c r="G129" i="1"/>
  <c r="F129" i="1"/>
  <c r="E129" i="1"/>
  <c r="D129" i="1"/>
  <c r="C129" i="1"/>
  <c r="B129" i="1"/>
  <c r="G127" i="1"/>
  <c r="F127" i="1"/>
  <c r="E127" i="1"/>
  <c r="D127" i="1"/>
  <c r="C127" i="1"/>
  <c r="B127" i="1"/>
  <c r="G125" i="1"/>
  <c r="E125" i="1"/>
  <c r="D125" i="1"/>
  <c r="B125" i="1"/>
  <c r="F123" i="1"/>
  <c r="E123" i="1"/>
  <c r="C123" i="1"/>
  <c r="B123" i="1"/>
  <c r="G121" i="1"/>
  <c r="F121" i="1"/>
  <c r="E121" i="1"/>
  <c r="D121" i="1"/>
  <c r="C121" i="1"/>
  <c r="B121" i="1"/>
  <c r="G119" i="1"/>
  <c r="F119" i="1"/>
  <c r="E119" i="1"/>
  <c r="D119" i="1"/>
  <c r="C119" i="1"/>
  <c r="B119" i="1"/>
  <c r="G117" i="1"/>
  <c r="F117" i="1"/>
  <c r="E117" i="1"/>
  <c r="D117" i="1"/>
  <c r="C117" i="1"/>
  <c r="B117" i="1"/>
  <c r="G115" i="1"/>
  <c r="F115" i="1"/>
  <c r="E115" i="1"/>
  <c r="D115" i="1"/>
  <c r="C115" i="1"/>
  <c r="B115" i="1"/>
  <c r="G113" i="1"/>
  <c r="F113" i="1"/>
  <c r="E113" i="1"/>
  <c r="D113" i="1"/>
  <c r="C113" i="1"/>
  <c r="B113" i="1"/>
  <c r="G111" i="1"/>
  <c r="F111" i="1"/>
  <c r="E111" i="1"/>
  <c r="D111" i="1"/>
  <c r="C111" i="1"/>
  <c r="B111" i="1"/>
  <c r="G109" i="1"/>
  <c r="F109" i="1"/>
  <c r="E109" i="1"/>
  <c r="D109" i="1"/>
  <c r="C109" i="1"/>
  <c r="B109" i="1"/>
  <c r="G107" i="1"/>
  <c r="F107" i="1"/>
  <c r="E107" i="1"/>
  <c r="D107" i="1"/>
  <c r="C107" i="1"/>
  <c r="B107" i="1"/>
  <c r="G105" i="1"/>
  <c r="F105" i="1"/>
  <c r="E105" i="1"/>
  <c r="D105" i="1"/>
  <c r="C105" i="1"/>
  <c r="B105" i="1"/>
  <c r="G103" i="1"/>
  <c r="F103" i="1"/>
  <c r="E103" i="1"/>
  <c r="D103" i="1"/>
  <c r="C103" i="1"/>
  <c r="B103" i="1"/>
  <c r="G101" i="1"/>
  <c r="F101" i="1"/>
  <c r="E101" i="1"/>
  <c r="D101" i="1"/>
  <c r="C101" i="1"/>
  <c r="AG100" i="1" s="1"/>
  <c r="B101" i="1"/>
  <c r="G99" i="1"/>
  <c r="F99" i="1"/>
  <c r="E99" i="1"/>
  <c r="D99" i="1"/>
  <c r="C99" i="1"/>
  <c r="B99" i="1"/>
  <c r="G97" i="1"/>
  <c r="F97" i="1"/>
  <c r="E97" i="1"/>
  <c r="D97" i="1"/>
  <c r="C97" i="1"/>
  <c r="B97" i="1"/>
  <c r="G95" i="1"/>
  <c r="F95" i="1"/>
  <c r="E95" i="1"/>
  <c r="D95" i="1"/>
  <c r="C95" i="1"/>
  <c r="B95" i="1"/>
  <c r="G93" i="1"/>
  <c r="F93" i="1"/>
  <c r="E93" i="1"/>
  <c r="D93" i="1"/>
  <c r="C93" i="1"/>
  <c r="B93" i="1"/>
  <c r="G91" i="1"/>
  <c r="F91" i="1"/>
  <c r="E91" i="1"/>
  <c r="D91" i="1"/>
  <c r="C91" i="1"/>
  <c r="B91" i="1"/>
  <c r="G89" i="1"/>
  <c r="F89" i="1"/>
  <c r="E89" i="1"/>
  <c r="D89" i="1"/>
  <c r="C89" i="1"/>
  <c r="B89" i="1"/>
  <c r="G87" i="1"/>
  <c r="F87" i="1"/>
  <c r="E87" i="1"/>
  <c r="D87" i="1"/>
  <c r="C87" i="1"/>
  <c r="B87" i="1"/>
  <c r="G85" i="1"/>
  <c r="E85" i="1"/>
  <c r="D85" i="1"/>
  <c r="G83" i="1"/>
  <c r="F83" i="1"/>
  <c r="E83" i="1"/>
  <c r="D83" i="1"/>
  <c r="C83" i="1"/>
  <c r="B83" i="1"/>
  <c r="G81" i="1"/>
  <c r="F81" i="1"/>
  <c r="E81" i="1"/>
  <c r="D81" i="1"/>
  <c r="C81" i="1"/>
  <c r="B81" i="1"/>
  <c r="G79" i="1"/>
  <c r="F79" i="1"/>
  <c r="E79" i="1"/>
  <c r="D79" i="1"/>
  <c r="C79" i="1"/>
  <c r="B79" i="1"/>
  <c r="G74" i="1"/>
  <c r="F74" i="1"/>
  <c r="E74" i="1"/>
  <c r="D74" i="1"/>
  <c r="C74" i="1"/>
  <c r="B74" i="1"/>
  <c r="G68" i="1"/>
  <c r="F68" i="1"/>
  <c r="E68" i="1"/>
  <c r="D68" i="1"/>
  <c r="C68" i="1"/>
  <c r="B68" i="1"/>
  <c r="G66" i="1"/>
  <c r="F66" i="1"/>
  <c r="E66" i="1"/>
  <c r="D66" i="1"/>
  <c r="C66" i="1"/>
  <c r="G64" i="1"/>
  <c r="F64" i="1"/>
  <c r="E64" i="1"/>
  <c r="D64" i="1"/>
  <c r="C64" i="1"/>
  <c r="B64" i="1"/>
  <c r="G62" i="1"/>
  <c r="F62" i="1"/>
  <c r="E62" i="1"/>
  <c r="D62" i="1"/>
  <c r="C62" i="1"/>
  <c r="B62" i="1"/>
  <c r="G60" i="1"/>
  <c r="F60" i="1"/>
  <c r="E60" i="1"/>
  <c r="D60" i="1"/>
  <c r="C60" i="1"/>
  <c r="B60" i="1"/>
  <c r="G58" i="1"/>
  <c r="F58" i="1"/>
  <c r="E58" i="1"/>
  <c r="D58" i="1"/>
  <c r="C58" i="1"/>
  <c r="B58" i="1"/>
  <c r="G56" i="1"/>
  <c r="F56" i="1"/>
  <c r="D56" i="1"/>
  <c r="C56" i="1"/>
  <c r="F54" i="1"/>
  <c r="E54" i="1"/>
  <c r="D54" i="1"/>
  <c r="C54" i="1"/>
  <c r="B54" i="1"/>
  <c r="G52" i="1"/>
  <c r="E52" i="1"/>
  <c r="F52" i="1"/>
  <c r="I52" i="1"/>
  <c r="Q52" i="1"/>
  <c r="R52" i="1"/>
  <c r="S52" i="1"/>
  <c r="T52" i="1"/>
  <c r="U52" i="1"/>
  <c r="D52" i="1"/>
  <c r="C52" i="1"/>
  <c r="B52" i="1"/>
  <c r="H52" i="1"/>
  <c r="K52" i="1"/>
  <c r="L52" i="1"/>
  <c r="M52" i="1"/>
  <c r="N52" i="1"/>
  <c r="O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D46" i="1"/>
  <c r="C46" i="1"/>
  <c r="B46" i="1"/>
  <c r="G44" i="1"/>
  <c r="D44" i="1"/>
  <c r="G42" i="1"/>
  <c r="F42" i="1"/>
  <c r="E42" i="1"/>
  <c r="D42" i="1"/>
  <c r="C42" i="1"/>
  <c r="B42" i="1"/>
  <c r="F40" i="1"/>
  <c r="C40" i="1"/>
  <c r="G38" i="1"/>
  <c r="F38" i="1"/>
  <c r="E38" i="1"/>
  <c r="D38" i="1"/>
  <c r="C38" i="1"/>
  <c r="B38" i="1"/>
  <c r="G36" i="1"/>
  <c r="F36" i="1"/>
  <c r="E36" i="1"/>
  <c r="D36" i="1"/>
  <c r="C36" i="1"/>
  <c r="B36" i="1"/>
  <c r="G34" i="1"/>
  <c r="F34" i="1"/>
  <c r="E34" i="1"/>
  <c r="D34" i="1"/>
  <c r="C34" i="1"/>
  <c r="B34" i="1"/>
  <c r="G32" i="1"/>
  <c r="F32" i="1"/>
  <c r="E32" i="1"/>
  <c r="D32" i="1"/>
  <c r="C32" i="1"/>
  <c r="B32" i="1"/>
  <c r="G30" i="1"/>
  <c r="F30" i="1"/>
  <c r="E30" i="1"/>
  <c r="D30" i="1"/>
  <c r="C30" i="1"/>
  <c r="B30" i="1"/>
  <c r="G28" i="1"/>
  <c r="F28" i="1"/>
  <c r="E28" i="1"/>
  <c r="I28" i="1"/>
  <c r="R28" i="1"/>
  <c r="S28" i="1"/>
  <c r="T28" i="1"/>
  <c r="U28" i="1"/>
  <c r="B28" i="1"/>
  <c r="C28" i="1"/>
  <c r="D28" i="1"/>
  <c r="H28" i="1"/>
  <c r="K28" i="1"/>
  <c r="M28" i="1"/>
  <c r="N28" i="1"/>
  <c r="O28" i="1"/>
  <c r="AB28" i="1"/>
  <c r="AC28" i="1"/>
  <c r="AD28" i="1"/>
  <c r="G26" i="1"/>
  <c r="F26" i="1"/>
  <c r="E26" i="1"/>
  <c r="D26" i="1"/>
  <c r="B26" i="1"/>
  <c r="C26" i="1"/>
  <c r="H26" i="1"/>
  <c r="K26" i="1"/>
  <c r="L26" i="1"/>
  <c r="M26" i="1"/>
  <c r="N26" i="1"/>
  <c r="O26" i="1"/>
  <c r="AB60" i="1"/>
  <c r="AC60" i="1"/>
  <c r="AD60" i="1"/>
  <c r="H60" i="1"/>
  <c r="K60" i="1"/>
  <c r="L60" i="1"/>
  <c r="M60" i="1"/>
  <c r="N60" i="1"/>
  <c r="O60" i="1"/>
  <c r="I60" i="1"/>
  <c r="Q60" i="1"/>
  <c r="R60" i="1"/>
  <c r="S60" i="1"/>
  <c r="T60" i="1"/>
  <c r="U60" i="1"/>
  <c r="AB62" i="1"/>
  <c r="AC62" i="1"/>
  <c r="AD62" i="1"/>
  <c r="H62" i="1"/>
  <c r="K62" i="1"/>
  <c r="L62" i="1"/>
  <c r="M62" i="1"/>
  <c r="N62" i="1"/>
  <c r="O62" i="1"/>
  <c r="I62" i="1"/>
  <c r="Q62" i="1"/>
  <c r="R62" i="1"/>
  <c r="S62" i="1"/>
  <c r="T62" i="1"/>
  <c r="U62" i="1"/>
  <c r="AB64" i="1"/>
  <c r="AC64" i="1"/>
  <c r="AD64" i="1"/>
  <c r="H64" i="1"/>
  <c r="K64" i="1"/>
  <c r="L64" i="1"/>
  <c r="M64" i="1"/>
  <c r="N64" i="1"/>
  <c r="O64" i="1"/>
  <c r="I64" i="1"/>
  <c r="Q64" i="1"/>
  <c r="R64" i="1"/>
  <c r="S64" i="1"/>
  <c r="T64" i="1"/>
  <c r="U64" i="1"/>
  <c r="AB66" i="1"/>
  <c r="AC66" i="1"/>
  <c r="AD66" i="1"/>
  <c r="H66" i="1"/>
  <c r="K66" i="1"/>
  <c r="L66" i="1"/>
  <c r="M66" i="1"/>
  <c r="N66" i="1"/>
  <c r="O66" i="1"/>
  <c r="I66" i="1"/>
  <c r="Q66" i="1"/>
  <c r="S66" i="1"/>
  <c r="T66" i="1"/>
  <c r="U66" i="1"/>
  <c r="AB68" i="1"/>
  <c r="AC68" i="1"/>
  <c r="AD68" i="1"/>
  <c r="H68" i="1"/>
  <c r="K68" i="1"/>
  <c r="L68" i="1"/>
  <c r="M68" i="1"/>
  <c r="N68" i="1"/>
  <c r="O68" i="1"/>
  <c r="I68" i="1"/>
  <c r="Q68" i="1"/>
  <c r="R68" i="1"/>
  <c r="S68" i="1"/>
  <c r="T68" i="1"/>
  <c r="U68" i="1"/>
  <c r="AB58" i="1"/>
  <c r="AC58" i="1"/>
  <c r="AD58" i="1"/>
  <c r="H58" i="1"/>
  <c r="K58" i="1"/>
  <c r="L58" i="1"/>
  <c r="M58" i="1"/>
  <c r="N58" i="1"/>
  <c r="O58" i="1"/>
  <c r="I58" i="1"/>
  <c r="Q58" i="1"/>
  <c r="R58" i="1"/>
  <c r="S58" i="1"/>
  <c r="T58" i="1"/>
  <c r="U58" i="1"/>
  <c r="AB52" i="1"/>
  <c r="AC52" i="1"/>
  <c r="AD52" i="1"/>
  <c r="AB54" i="1"/>
  <c r="AC54" i="1"/>
  <c r="AD54" i="1"/>
  <c r="H54" i="1"/>
  <c r="K54" i="1"/>
  <c r="L54" i="1"/>
  <c r="M54" i="1"/>
  <c r="N54" i="1"/>
  <c r="O54" i="1"/>
  <c r="I54" i="1"/>
  <c r="Q54" i="1"/>
  <c r="R54" i="1"/>
  <c r="S54" i="1"/>
  <c r="T54" i="1"/>
  <c r="U54" i="1"/>
  <c r="AB50" i="1"/>
  <c r="AC50" i="1"/>
  <c r="AD50" i="1"/>
  <c r="H50" i="1"/>
  <c r="K50" i="1"/>
  <c r="L50" i="1"/>
  <c r="M50" i="1"/>
  <c r="N50" i="1"/>
  <c r="O50" i="1"/>
  <c r="I50" i="1"/>
  <c r="Q50" i="1"/>
  <c r="R50" i="1"/>
  <c r="S50" i="1"/>
  <c r="T50" i="1"/>
  <c r="U50" i="1"/>
  <c r="AB46" i="1"/>
  <c r="AC46" i="1"/>
  <c r="AD46" i="1"/>
  <c r="H46" i="1"/>
  <c r="K46" i="1"/>
  <c r="L46" i="1"/>
  <c r="M46" i="1"/>
  <c r="N46" i="1"/>
  <c r="O46" i="1"/>
  <c r="I46" i="1"/>
  <c r="Q46" i="1"/>
  <c r="R46" i="1"/>
  <c r="S46" i="1"/>
  <c r="T46" i="1"/>
  <c r="U46" i="1"/>
  <c r="AB30" i="1"/>
  <c r="AC30" i="1"/>
  <c r="AD30" i="1"/>
  <c r="H30" i="1"/>
  <c r="K30" i="1"/>
  <c r="L30" i="1"/>
  <c r="M30" i="1"/>
  <c r="N30" i="1"/>
  <c r="O30" i="1"/>
  <c r="I30" i="1"/>
  <c r="Q30" i="1"/>
  <c r="R30" i="1"/>
  <c r="S30" i="1"/>
  <c r="T30" i="1"/>
  <c r="U30" i="1"/>
  <c r="AB32" i="1"/>
  <c r="AC32" i="1"/>
  <c r="AD32" i="1"/>
  <c r="H32" i="1"/>
  <c r="K32" i="1"/>
  <c r="L32" i="1"/>
  <c r="M32" i="1"/>
  <c r="N32" i="1"/>
  <c r="O32" i="1"/>
  <c r="I32" i="1"/>
  <c r="Q32" i="1"/>
  <c r="R32" i="1"/>
  <c r="S32" i="1"/>
  <c r="T32" i="1"/>
  <c r="U32" i="1"/>
  <c r="AB34" i="1"/>
  <c r="H34" i="1"/>
  <c r="K34" i="1"/>
  <c r="L34" i="1"/>
  <c r="M34" i="1"/>
  <c r="N34" i="1"/>
  <c r="O34" i="1"/>
  <c r="I34" i="1"/>
  <c r="Q34" i="1"/>
  <c r="R34" i="1"/>
  <c r="S34" i="1"/>
  <c r="T34" i="1"/>
  <c r="U34" i="1"/>
  <c r="AC34" i="1"/>
  <c r="AD34" i="1"/>
  <c r="AB36" i="1"/>
  <c r="AC36" i="1"/>
  <c r="AD36" i="1"/>
  <c r="AB38" i="1"/>
  <c r="AC38" i="1"/>
  <c r="AD38" i="1"/>
  <c r="H38" i="1"/>
  <c r="K38" i="1"/>
  <c r="L38" i="1"/>
  <c r="M38" i="1"/>
  <c r="N38" i="1"/>
  <c r="O38" i="1"/>
  <c r="I38" i="1"/>
  <c r="Q38" i="1"/>
  <c r="R38" i="1"/>
  <c r="S38" i="1"/>
  <c r="T38" i="1"/>
  <c r="U38" i="1"/>
  <c r="AB40" i="1"/>
  <c r="H40" i="1"/>
  <c r="K40" i="1"/>
  <c r="M40" i="1"/>
  <c r="N40" i="1"/>
  <c r="O40" i="1"/>
  <c r="I40" i="1"/>
  <c r="S40" i="1"/>
  <c r="T40" i="1"/>
  <c r="U40" i="1"/>
  <c r="AC40" i="1"/>
  <c r="AD40" i="1"/>
  <c r="AB26" i="1"/>
  <c r="AC26" i="1"/>
  <c r="AD26" i="1"/>
  <c r="I26" i="1"/>
  <c r="Q26" i="1"/>
  <c r="R26" i="1"/>
  <c r="S26" i="1"/>
  <c r="T26" i="1"/>
  <c r="U26" i="1"/>
  <c r="I36" i="1"/>
  <c r="Q36" i="1"/>
  <c r="R36" i="1"/>
  <c r="S36" i="1"/>
  <c r="T36" i="1"/>
  <c r="U36" i="1"/>
  <c r="AB81" i="1"/>
  <c r="AC81" i="1"/>
  <c r="AD81" i="1"/>
  <c r="H81" i="1"/>
  <c r="K81" i="1"/>
  <c r="L81" i="1"/>
  <c r="M81" i="1"/>
  <c r="N81" i="1"/>
  <c r="O81" i="1"/>
  <c r="I81" i="1"/>
  <c r="Q81" i="1"/>
  <c r="R81" i="1"/>
  <c r="S81" i="1"/>
  <c r="T81" i="1"/>
  <c r="U81" i="1"/>
  <c r="AB83" i="1"/>
  <c r="AC83" i="1"/>
  <c r="AD83" i="1"/>
  <c r="AB85" i="1"/>
  <c r="AC85" i="1"/>
  <c r="AD85" i="1"/>
  <c r="H85" i="1"/>
  <c r="K85" i="1"/>
  <c r="L85" i="1"/>
  <c r="N85" i="1"/>
  <c r="O85" i="1"/>
  <c r="I85" i="1"/>
  <c r="Q85" i="1"/>
  <c r="R85" i="1"/>
  <c r="S85" i="1"/>
  <c r="T85" i="1"/>
  <c r="U85" i="1"/>
  <c r="AB87" i="1"/>
  <c r="AC87" i="1"/>
  <c r="AD87" i="1"/>
  <c r="H87" i="1"/>
  <c r="K87" i="1"/>
  <c r="L87" i="1"/>
  <c r="M87" i="1"/>
  <c r="N87" i="1"/>
  <c r="O87" i="1"/>
  <c r="I87" i="1"/>
  <c r="Q87" i="1"/>
  <c r="R87" i="1"/>
  <c r="S87" i="1"/>
  <c r="T87" i="1"/>
  <c r="U87" i="1"/>
  <c r="AB89" i="1"/>
  <c r="AC89" i="1"/>
  <c r="AD89" i="1"/>
  <c r="AB91" i="1"/>
  <c r="AC91" i="1"/>
  <c r="AD91" i="1"/>
  <c r="H91" i="1"/>
  <c r="K91" i="1"/>
  <c r="L91" i="1"/>
  <c r="M91" i="1"/>
  <c r="N91" i="1"/>
  <c r="O91" i="1"/>
  <c r="I91" i="1"/>
  <c r="Q91" i="1"/>
  <c r="R91" i="1"/>
  <c r="S91" i="1"/>
  <c r="T91" i="1"/>
  <c r="U91" i="1"/>
  <c r="AB93" i="1"/>
  <c r="AC93" i="1"/>
  <c r="AD93" i="1"/>
  <c r="H93" i="1"/>
  <c r="K93" i="1"/>
  <c r="L93" i="1"/>
  <c r="M93" i="1"/>
  <c r="N93" i="1"/>
  <c r="O93" i="1"/>
  <c r="I93" i="1"/>
  <c r="Q93" i="1"/>
  <c r="R93" i="1"/>
  <c r="S93" i="1"/>
  <c r="T93" i="1"/>
  <c r="U93" i="1"/>
  <c r="AB95" i="1"/>
  <c r="AC95" i="1"/>
  <c r="AD95" i="1"/>
  <c r="AB97" i="1"/>
  <c r="AC97" i="1"/>
  <c r="AD97" i="1"/>
  <c r="H97" i="1"/>
  <c r="K97" i="1"/>
  <c r="L97" i="1"/>
  <c r="M97" i="1"/>
  <c r="N97" i="1"/>
  <c r="O97" i="1"/>
  <c r="I97" i="1"/>
  <c r="Q97" i="1"/>
  <c r="R97" i="1"/>
  <c r="T97" i="1"/>
  <c r="U97" i="1"/>
  <c r="AB99" i="1"/>
  <c r="AC99" i="1"/>
  <c r="AD99" i="1"/>
  <c r="K99" i="1"/>
  <c r="L99" i="1"/>
  <c r="M99" i="1"/>
  <c r="N99" i="1"/>
  <c r="O99" i="1"/>
  <c r="Q99" i="1"/>
  <c r="R99" i="1"/>
  <c r="S99" i="1"/>
  <c r="T99" i="1"/>
  <c r="U99" i="1"/>
  <c r="AB101" i="1"/>
  <c r="AC101" i="1"/>
  <c r="AD101" i="1"/>
  <c r="K101" i="1"/>
  <c r="L101" i="1"/>
  <c r="M101" i="1"/>
  <c r="N101" i="1"/>
  <c r="O101" i="1"/>
  <c r="Q101" i="1"/>
  <c r="R101" i="1"/>
  <c r="S101" i="1"/>
  <c r="T101" i="1"/>
  <c r="U101" i="1"/>
  <c r="AB103" i="1"/>
  <c r="H103" i="1"/>
  <c r="K103" i="1"/>
  <c r="L103" i="1"/>
  <c r="AG102" i="1" s="1"/>
  <c r="M103" i="1"/>
  <c r="N103" i="1"/>
  <c r="O103" i="1"/>
  <c r="I103" i="1"/>
  <c r="Q103" i="1"/>
  <c r="R103" i="1"/>
  <c r="S103" i="1"/>
  <c r="T103" i="1"/>
  <c r="U103" i="1"/>
  <c r="AC103" i="1"/>
  <c r="AD103" i="1"/>
  <c r="AB105" i="1"/>
  <c r="AC105" i="1"/>
  <c r="AD105" i="1"/>
  <c r="H105" i="1"/>
  <c r="L105" i="1"/>
  <c r="M105" i="1"/>
  <c r="N105" i="1"/>
  <c r="O105" i="1"/>
  <c r="I105" i="1"/>
  <c r="R105" i="1"/>
  <c r="S105" i="1"/>
  <c r="T105" i="1"/>
  <c r="U105" i="1"/>
  <c r="AB107" i="1"/>
  <c r="AC107" i="1"/>
  <c r="AD107" i="1"/>
  <c r="H107" i="1"/>
  <c r="K107" i="1"/>
  <c r="M107" i="1"/>
  <c r="N107" i="1"/>
  <c r="O107" i="1"/>
  <c r="I107" i="1"/>
  <c r="Q107" i="1"/>
  <c r="S107" i="1"/>
  <c r="T107" i="1"/>
  <c r="U107" i="1"/>
  <c r="AB109" i="1"/>
  <c r="AC109" i="1"/>
  <c r="AD109" i="1"/>
  <c r="AB111" i="1"/>
  <c r="AC111" i="1"/>
  <c r="AD111" i="1"/>
  <c r="AB113" i="1"/>
  <c r="AC113" i="1"/>
  <c r="AD113" i="1"/>
  <c r="H113" i="1"/>
  <c r="K113" i="1"/>
  <c r="L113" i="1"/>
  <c r="M113" i="1"/>
  <c r="N113" i="1"/>
  <c r="O113" i="1"/>
  <c r="I113" i="1"/>
  <c r="Q113" i="1"/>
  <c r="R113" i="1"/>
  <c r="S113" i="1"/>
  <c r="T113" i="1"/>
  <c r="U113" i="1"/>
  <c r="AB115" i="1"/>
  <c r="AC115" i="1"/>
  <c r="AD115" i="1"/>
  <c r="H115" i="1"/>
  <c r="K115" i="1"/>
  <c r="L115" i="1"/>
  <c r="M115" i="1"/>
  <c r="N115" i="1"/>
  <c r="O115" i="1"/>
  <c r="I115" i="1"/>
  <c r="Q115" i="1"/>
  <c r="R115" i="1"/>
  <c r="S115" i="1"/>
  <c r="T115" i="1"/>
  <c r="U115" i="1"/>
  <c r="AB117" i="1"/>
  <c r="AC117" i="1"/>
  <c r="AD117" i="1"/>
  <c r="H117" i="1"/>
  <c r="K117" i="1"/>
  <c r="M117" i="1"/>
  <c r="N117" i="1"/>
  <c r="O117" i="1"/>
  <c r="I117" i="1"/>
  <c r="Q117" i="1"/>
  <c r="R117" i="1"/>
  <c r="S117" i="1"/>
  <c r="T117" i="1"/>
  <c r="U117" i="1"/>
  <c r="AB119" i="1"/>
  <c r="AC119" i="1"/>
  <c r="AD119" i="1"/>
  <c r="H119" i="1"/>
  <c r="K119" i="1"/>
  <c r="L119" i="1"/>
  <c r="M119" i="1"/>
  <c r="N119" i="1"/>
  <c r="O119" i="1"/>
  <c r="I119" i="1"/>
  <c r="Q119" i="1"/>
  <c r="S119" i="1"/>
  <c r="T119" i="1"/>
  <c r="U119" i="1"/>
  <c r="AB121" i="1"/>
  <c r="AD121" i="1"/>
  <c r="AB123" i="1"/>
  <c r="AC123" i="1"/>
  <c r="AD123" i="1"/>
  <c r="H123" i="1"/>
  <c r="K123" i="1"/>
  <c r="L123" i="1"/>
  <c r="M123" i="1"/>
  <c r="N123" i="1"/>
  <c r="O123" i="1"/>
  <c r="I123" i="1"/>
  <c r="Q123" i="1"/>
  <c r="R123" i="1"/>
  <c r="S123" i="1"/>
  <c r="T123" i="1"/>
  <c r="U123" i="1"/>
  <c r="AB125" i="1"/>
  <c r="AC125" i="1"/>
  <c r="AD125" i="1"/>
  <c r="AB127" i="1"/>
  <c r="AC127" i="1"/>
  <c r="AD127" i="1"/>
  <c r="AB129" i="1"/>
  <c r="AC129" i="1"/>
  <c r="AD129" i="1"/>
  <c r="AB131" i="1"/>
  <c r="AC131" i="1"/>
  <c r="AD131" i="1"/>
  <c r="H131" i="1"/>
  <c r="L131" i="1"/>
  <c r="M131" i="1"/>
  <c r="N131" i="1"/>
  <c r="O131" i="1"/>
  <c r="I131" i="1"/>
  <c r="Q131" i="1"/>
  <c r="R131" i="1"/>
  <c r="S131" i="1"/>
  <c r="T131" i="1"/>
  <c r="U131" i="1"/>
  <c r="AB133" i="1"/>
  <c r="AC133" i="1"/>
  <c r="AD133" i="1"/>
  <c r="H133" i="1"/>
  <c r="K133" i="1"/>
  <c r="L133" i="1"/>
  <c r="M133" i="1"/>
  <c r="N133" i="1"/>
  <c r="O133" i="1"/>
  <c r="I133" i="1"/>
  <c r="Q133" i="1"/>
  <c r="S133" i="1"/>
  <c r="T133" i="1"/>
  <c r="U133" i="1"/>
  <c r="AB135" i="1"/>
  <c r="AC135" i="1"/>
  <c r="AD135" i="1"/>
  <c r="H135" i="1"/>
  <c r="K135" i="1"/>
  <c r="L135" i="1"/>
  <c r="M135" i="1"/>
  <c r="N135" i="1"/>
  <c r="O135" i="1"/>
  <c r="I135" i="1"/>
  <c r="Q135" i="1"/>
  <c r="R135" i="1"/>
  <c r="S135" i="1"/>
  <c r="T135" i="1"/>
  <c r="U135" i="1"/>
  <c r="AB137" i="1"/>
  <c r="AC137" i="1"/>
  <c r="AD137" i="1"/>
  <c r="H137" i="1"/>
  <c r="K137" i="1"/>
  <c r="L137" i="1"/>
  <c r="M137" i="1"/>
  <c r="N137" i="1"/>
  <c r="O137" i="1"/>
  <c r="I137" i="1"/>
  <c r="Q137" i="1"/>
  <c r="R137" i="1"/>
  <c r="S137" i="1"/>
  <c r="T137" i="1"/>
  <c r="U137" i="1"/>
  <c r="AC79" i="1"/>
  <c r="AD79" i="1"/>
  <c r="H79" i="1"/>
  <c r="K79" i="1"/>
  <c r="L79" i="1"/>
  <c r="M79" i="1"/>
  <c r="N79" i="1"/>
  <c r="O79" i="1"/>
  <c r="I79" i="1"/>
  <c r="Q79" i="1"/>
  <c r="R79" i="1"/>
  <c r="S79" i="1"/>
  <c r="T79" i="1"/>
  <c r="U79" i="1"/>
  <c r="I83" i="1"/>
  <c r="Q83" i="1"/>
  <c r="R83" i="1"/>
  <c r="S83" i="1"/>
  <c r="T83" i="1"/>
  <c r="U83" i="1"/>
  <c r="H83" i="1"/>
  <c r="K83" i="1"/>
  <c r="L83" i="1"/>
  <c r="M83" i="1"/>
  <c r="N83" i="1"/>
  <c r="O83" i="1"/>
  <c r="I89" i="1"/>
  <c r="Q89" i="1"/>
  <c r="R89" i="1"/>
  <c r="S89" i="1"/>
  <c r="T89" i="1"/>
  <c r="U89" i="1"/>
  <c r="H89" i="1"/>
  <c r="K89" i="1"/>
  <c r="L89" i="1"/>
  <c r="M89" i="1"/>
  <c r="N89" i="1"/>
  <c r="O89" i="1"/>
  <c r="I95" i="1"/>
  <c r="Q95" i="1"/>
  <c r="R95" i="1"/>
  <c r="S95" i="1"/>
  <c r="T95" i="1"/>
  <c r="U95" i="1"/>
  <c r="I109" i="1"/>
  <c r="S109" i="1"/>
  <c r="T109" i="1"/>
  <c r="U109" i="1"/>
  <c r="I111" i="1"/>
  <c r="Q111" i="1"/>
  <c r="R111" i="1"/>
  <c r="S111" i="1"/>
  <c r="T111" i="1"/>
  <c r="U111" i="1"/>
  <c r="H111" i="1"/>
  <c r="AG110" i="1" s="1"/>
  <c r="L111" i="1"/>
  <c r="M111" i="1"/>
  <c r="N111" i="1"/>
  <c r="O111" i="1"/>
  <c r="I121" i="1"/>
  <c r="Q121" i="1"/>
  <c r="R121" i="1"/>
  <c r="S121" i="1"/>
  <c r="T121" i="1"/>
  <c r="U121" i="1"/>
  <c r="H121" i="1"/>
  <c r="K121" i="1"/>
  <c r="L121" i="1"/>
  <c r="M121" i="1"/>
  <c r="N121" i="1"/>
  <c r="O121" i="1"/>
  <c r="I125" i="1"/>
  <c r="Q125" i="1"/>
  <c r="R125" i="1"/>
  <c r="S125" i="1"/>
  <c r="T125" i="1"/>
  <c r="U125" i="1"/>
  <c r="I127" i="1"/>
  <c r="Q127" i="1"/>
  <c r="R127" i="1"/>
  <c r="S127" i="1"/>
  <c r="T127" i="1"/>
  <c r="U127" i="1"/>
  <c r="H127" i="1"/>
  <c r="K127" i="1"/>
  <c r="L127" i="1"/>
  <c r="M127" i="1"/>
  <c r="N127" i="1"/>
  <c r="O127" i="1"/>
  <c r="I129" i="1"/>
  <c r="Q129" i="1"/>
  <c r="R129" i="1"/>
  <c r="S129" i="1"/>
  <c r="T129" i="1"/>
  <c r="U129" i="1"/>
  <c r="H129" i="1"/>
  <c r="K129" i="1"/>
  <c r="L129" i="1"/>
  <c r="M129" i="1"/>
  <c r="N129" i="1"/>
  <c r="O129" i="1"/>
  <c r="H125" i="1"/>
  <c r="K125" i="1"/>
  <c r="L125" i="1"/>
  <c r="M125" i="1"/>
  <c r="N125" i="1"/>
  <c r="O125" i="1"/>
  <c r="H109" i="1"/>
  <c r="K109" i="1"/>
  <c r="L109" i="1"/>
  <c r="M109" i="1"/>
  <c r="N109" i="1"/>
  <c r="O109" i="1"/>
  <c r="H95" i="1"/>
  <c r="K95" i="1"/>
  <c r="L95" i="1"/>
  <c r="N95" i="1"/>
  <c r="O95" i="1"/>
  <c r="H36" i="1"/>
  <c r="K36" i="1"/>
  <c r="L36" i="1"/>
  <c r="M36" i="1"/>
  <c r="N36" i="1"/>
  <c r="O36" i="1"/>
  <c r="H56" i="1"/>
  <c r="L56" i="1"/>
  <c r="M56" i="1"/>
  <c r="N56" i="1"/>
  <c r="O56" i="1"/>
  <c r="I56" i="1"/>
  <c r="R56" i="1"/>
  <c r="S56" i="1"/>
  <c r="T56" i="1"/>
  <c r="U56" i="1"/>
  <c r="AB56" i="1"/>
  <c r="AC56" i="1"/>
  <c r="AD5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8" i="1"/>
  <c r="AB48" i="1"/>
  <c r="AC48" i="1"/>
  <c r="H48" i="1"/>
  <c r="K48" i="1"/>
  <c r="L48" i="1"/>
  <c r="M48" i="1"/>
  <c r="N48" i="1"/>
  <c r="O48" i="1"/>
  <c r="I48" i="1"/>
  <c r="Q48" i="1"/>
  <c r="R48" i="1"/>
  <c r="S48" i="1"/>
  <c r="T48" i="1"/>
  <c r="U48" i="1"/>
  <c r="AD44" i="1"/>
  <c r="AC44" i="1"/>
  <c r="AB44" i="1"/>
  <c r="H44" i="1"/>
  <c r="K44" i="1"/>
  <c r="L44" i="1"/>
  <c r="M44" i="1"/>
  <c r="N44" i="1"/>
  <c r="O44" i="1"/>
  <c r="I44" i="1"/>
  <c r="Q44" i="1"/>
  <c r="R44" i="1"/>
  <c r="S44" i="1"/>
  <c r="T44" i="1"/>
  <c r="U44" i="1"/>
  <c r="H42" i="1"/>
  <c r="L42" i="1"/>
  <c r="M42" i="1"/>
  <c r="N42" i="1"/>
  <c r="O42" i="1"/>
  <c r="I42" i="1"/>
  <c r="R42" i="1"/>
  <c r="S42" i="1"/>
  <c r="T42" i="1"/>
  <c r="U42" i="1"/>
  <c r="AB42" i="1"/>
  <c r="AC42" i="1"/>
  <c r="AD42" i="1"/>
  <c r="H15" i="1"/>
  <c r="J15" i="1"/>
  <c r="L15" i="1"/>
  <c r="F15" i="1"/>
  <c r="AG35" i="1"/>
  <c r="AG55" i="1" l="1"/>
  <c r="AI106" i="1"/>
  <c r="AI49" i="1"/>
  <c r="AI27" i="1"/>
  <c r="AI118" i="1"/>
  <c r="AI110" i="1"/>
  <c r="AI90" i="1"/>
  <c r="AI25" i="1"/>
  <c r="AI31" i="1"/>
  <c r="AH102" i="1"/>
  <c r="AI61" i="1"/>
  <c r="AI29" i="1"/>
  <c r="AI45" i="1"/>
  <c r="AI51" i="1"/>
  <c r="AI65" i="1"/>
  <c r="AH31" i="1"/>
  <c r="AH43" i="1"/>
  <c r="AI132" i="1"/>
  <c r="AI116" i="1"/>
  <c r="AI108" i="1"/>
  <c r="AI102" i="1"/>
  <c r="AI98" i="1"/>
  <c r="AI96" i="1"/>
  <c r="AI94" i="1"/>
  <c r="AI86" i="1"/>
  <c r="AI80" i="1"/>
  <c r="AI57" i="1"/>
  <c r="AI55" i="1"/>
  <c r="AI92" i="1"/>
  <c r="AI88" i="1"/>
  <c r="AI82" i="1"/>
  <c r="AH116" i="1"/>
  <c r="AH112" i="1"/>
  <c r="AH27" i="1"/>
  <c r="AH33" i="1"/>
  <c r="AH35" i="1"/>
  <c r="AH67" i="1"/>
  <c r="AH82" i="1"/>
  <c r="AI43" i="1"/>
  <c r="AI47" i="1"/>
  <c r="AI78" i="1"/>
  <c r="AI126" i="1"/>
  <c r="AI120" i="1"/>
  <c r="AI33" i="1"/>
  <c r="AI63" i="1"/>
  <c r="AH110" i="1"/>
  <c r="AJ110" i="1" s="1"/>
  <c r="AH130" i="1"/>
  <c r="AH47" i="1"/>
  <c r="AI104" i="1"/>
  <c r="AI124" i="1"/>
  <c r="AI37" i="1"/>
  <c r="AI41" i="1"/>
  <c r="AI128" i="1"/>
  <c r="AI67" i="1"/>
  <c r="AI59" i="1"/>
  <c r="AI134" i="1"/>
  <c r="AI130" i="1"/>
  <c r="AI112" i="1"/>
  <c r="AH25" i="1"/>
  <c r="AH29" i="1"/>
  <c r="AH37" i="1"/>
  <c r="AH45" i="1"/>
  <c r="AH49" i="1"/>
  <c r="AH53" i="1"/>
  <c r="AH57" i="1"/>
  <c r="AH59" i="1"/>
  <c r="AH61" i="1"/>
  <c r="AH63" i="1"/>
  <c r="AH65" i="1"/>
  <c r="AH80" i="1"/>
  <c r="AH86" i="1"/>
  <c r="AH88" i="1"/>
  <c r="AH90" i="1"/>
  <c r="AH92" i="1"/>
  <c r="AH94" i="1"/>
  <c r="AH96" i="1"/>
  <c r="AH98" i="1"/>
  <c r="AH100" i="1"/>
  <c r="AH104" i="1"/>
  <c r="AH106" i="1"/>
  <c r="AH114" i="1"/>
  <c r="AH118" i="1"/>
  <c r="AH120" i="1"/>
  <c r="AH126" i="1"/>
  <c r="AH128" i="1"/>
  <c r="AH132" i="1"/>
  <c r="AH134" i="1"/>
  <c r="AH136" i="1"/>
  <c r="AH78" i="1"/>
  <c r="AH55" i="1"/>
  <c r="AH124" i="1"/>
  <c r="AH39" i="1"/>
  <c r="AG25" i="1"/>
  <c r="AG27" i="1"/>
  <c r="AG29" i="1"/>
  <c r="AG31" i="1"/>
  <c r="AG33" i="1"/>
  <c r="AG37" i="1"/>
  <c r="AG45" i="1"/>
  <c r="AG49" i="1"/>
  <c r="AG51" i="1"/>
  <c r="AG53" i="1"/>
  <c r="AG59" i="1"/>
  <c r="AG63" i="1"/>
  <c r="AG67" i="1"/>
  <c r="AG80" i="1"/>
  <c r="AG82" i="1"/>
  <c r="AG84" i="1"/>
  <c r="AG86" i="1"/>
  <c r="AG90" i="1"/>
  <c r="AG98" i="1"/>
  <c r="AG114" i="1"/>
  <c r="AG122" i="1"/>
  <c r="AG124" i="1"/>
  <c r="AG126" i="1"/>
  <c r="AG130" i="1"/>
  <c r="AG132" i="1"/>
  <c r="AG136" i="1"/>
  <c r="AG104" i="1"/>
  <c r="AG96" i="1"/>
  <c r="AG57" i="1"/>
  <c r="AG128" i="1"/>
  <c r="AG65" i="1"/>
  <c r="AG92" i="1"/>
  <c r="AG134" i="1"/>
  <c r="AG61" i="1"/>
  <c r="AG39" i="1"/>
  <c r="AH41" i="1"/>
  <c r="AG78" i="1"/>
  <c r="AG94" i="1"/>
  <c r="AG106" i="1"/>
  <c r="AH108" i="1"/>
  <c r="AG118" i="1"/>
  <c r="AG88" i="1"/>
  <c r="AH51" i="1"/>
  <c r="AG120" i="1"/>
  <c r="AI136" i="1"/>
  <c r="AI35" i="1"/>
  <c r="AI53" i="1"/>
  <c r="AG47" i="1"/>
  <c r="AG43" i="1"/>
  <c r="AG108" i="1"/>
  <c r="AI122" i="1"/>
  <c r="AI100" i="1"/>
  <c r="AI39" i="1"/>
  <c r="AG41" i="1"/>
  <c r="AH122" i="1"/>
  <c r="AG116" i="1"/>
  <c r="AI114" i="1"/>
  <c r="AG112" i="1"/>
  <c r="AH84" i="1"/>
  <c r="AI84" i="1"/>
  <c r="AJ61" i="1" l="1"/>
  <c r="AJ29" i="1"/>
  <c r="AJ31" i="1"/>
  <c r="AJ102" i="1"/>
  <c r="AJ132" i="1"/>
  <c r="AJ82" i="1"/>
  <c r="AJ43" i="1"/>
  <c r="AJ65" i="1"/>
  <c r="AJ35" i="1"/>
  <c r="AJ116" i="1"/>
  <c r="AJ47" i="1"/>
  <c r="AJ51" i="1"/>
  <c r="AJ118" i="1"/>
  <c r="AJ45" i="1"/>
  <c r="AJ130" i="1"/>
  <c r="AJ80" i="1"/>
  <c r="AJ100" i="1"/>
  <c r="AJ92" i="1"/>
  <c r="AJ55" i="1"/>
  <c r="AJ94" i="1"/>
  <c r="AJ33" i="1"/>
  <c r="AJ37" i="1"/>
  <c r="AJ27" i="1"/>
  <c r="AJ90" i="1"/>
  <c r="AJ112" i="1"/>
  <c r="AJ67" i="1"/>
  <c r="AJ88" i="1"/>
  <c r="AJ114" i="1"/>
  <c r="AJ108" i="1"/>
  <c r="AJ98" i="1"/>
  <c r="AJ78" i="1"/>
  <c r="AJ136" i="1"/>
  <c r="AJ134" i="1"/>
  <c r="AJ25" i="1"/>
  <c r="AJ106" i="1"/>
  <c r="AJ96" i="1"/>
  <c r="AJ63" i="1"/>
  <c r="AJ49" i="1"/>
  <c r="AJ120" i="1"/>
  <c r="AJ104" i="1"/>
  <c r="AJ41" i="1"/>
  <c r="AJ126" i="1"/>
  <c r="AJ124" i="1"/>
  <c r="AJ86" i="1"/>
  <c r="AJ84" i="1"/>
  <c r="AJ57" i="1"/>
  <c r="AJ53" i="1"/>
  <c r="AJ39" i="1"/>
  <c r="AJ59" i="1"/>
  <c r="AJ128" i="1"/>
  <c r="AJ122" i="1"/>
</calcChain>
</file>

<file path=xl/sharedStrings.xml><?xml version="1.0" encoding="utf-8"?>
<sst xmlns="http://schemas.openxmlformats.org/spreadsheetml/2006/main" count="219" uniqueCount="177">
  <si>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</si>
  <si>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</si>
  <si>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</si>
  <si>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</si>
  <si>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</si>
  <si>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</si>
  <si>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</si>
  <si>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</si>
  <si>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</si>
  <si>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</si>
  <si>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</si>
  <si>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</si>
  <si>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</si>
  <si>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</si>
  <si>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</si>
  <si>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</si>
  <si>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</si>
  <si>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</si>
  <si>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</si>
  <si>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</si>
  <si>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</si>
  <si>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</si>
  <si>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</si>
  <si>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</si>
  <si>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</si>
  <si>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</si>
  <si>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</si>
  <si>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</si>
  <si>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</si>
  <si>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</si>
  <si>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</si>
  <si>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</si>
  <si>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</si>
  <si>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</si>
  <si>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</si>
  <si>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</si>
  <si>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</si>
  <si>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</si>
  <si>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</si>
  <si>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</si>
  <si>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</si>
  <si>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</si>
  <si>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</si>
  <si>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</si>
  <si>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</si>
  <si>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</si>
  <si>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</si>
  <si>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</si>
  <si>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</si>
  <si>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</si>
  <si>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</si>
  <si>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</si>
  <si>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</si>
  <si>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</si>
  <si>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</si>
  <si>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</si>
  <si>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</si>
  <si>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</si>
  <si>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</si>
  <si>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</si>
  <si>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</si>
  <si>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</si>
  <si>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</si>
  <si>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</si>
  <si>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</si>
  <si>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</si>
  <si>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</si>
  <si>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</si>
  <si>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</si>
  <si>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</si>
  <si>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</si>
  <si>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</si>
  <si>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</si>
  <si>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</si>
  <si>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</si>
  <si>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</si>
  <si>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</si>
  <si>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</si>
  <si>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</si>
  <si>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</si>
  <si>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</si>
  <si>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</si>
  <si>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</si>
  <si>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</si>
  <si>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</si>
  <si>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</si>
  <si>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</si>
  <si>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</si>
  <si>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</si>
  <si>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</si>
  <si>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</si>
  <si>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</si>
  <si>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</si>
  <si>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</si>
  <si>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</si>
  <si>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</si>
  <si>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</si>
  <si>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</si>
  <si>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</si>
  <si>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</si>
  <si>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</si>
  <si>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</si>
  <si>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</si>
  <si>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</si>
  <si>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</si>
  <si>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</si>
  <si>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</si>
  <si>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</si>
  <si>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</si>
  <si>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</si>
  <si>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</si>
  <si>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</si>
  <si>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</si>
  <si>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</si>
  <si>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</si>
  <si>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</si>
  <si>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</si>
  <si>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</si>
  <si>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</si>
  <si>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</si>
  <si>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</si>
  <si>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</si>
  <si>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</si>
  <si>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</si>
  <si>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</si>
  <si>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</si>
  <si>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</si>
  <si>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</si>
  <si>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</si>
  <si>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</si>
  <si>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</si>
  <si>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</si>
  <si>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</si>
  <si>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</si>
  <si>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</si>
  <si>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</si>
  <si>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</si>
  <si>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</si>
  <si>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</si>
  <si>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</si>
  <si>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</si>
  <si>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</si>
  <si>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</si>
  <si>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Манка</t>
  </si>
  <si>
    <t>ст.медсестра</t>
  </si>
  <si>
    <t>принял</t>
  </si>
  <si>
    <t>выдал</t>
  </si>
  <si>
    <t>Руководитель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</si>
  <si>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</si>
  <si>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</si>
  <si>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</si>
  <si>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</si>
  <si>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Райзина Н.А.</t>
  </si>
  <si>
    <t xml:space="preserve">количество фактически довольствующихся </t>
  </si>
  <si>
    <t>плановое количество довольствующихся</t>
  </si>
  <si>
    <t>Помидоры соленые</t>
  </si>
  <si>
    <t>суп картоф с макар изд</t>
  </si>
  <si>
    <t>голубцы ленивые</t>
  </si>
  <si>
    <t>компот из сухофруктов</t>
  </si>
  <si>
    <t>чай с сахаром, печенье</t>
  </si>
  <si>
    <t>180/37,5</t>
  </si>
  <si>
    <t>Целикова Е.А.</t>
  </si>
  <si>
    <t xml:space="preserve"> Целикова Е.А.</t>
  </si>
  <si>
    <t>винегрет, яйцо, хлеб</t>
  </si>
  <si>
    <t>Саратова Г.В.</t>
  </si>
  <si>
    <t>батон с сыром</t>
  </si>
  <si>
    <t>кофейный напиток с молоком</t>
  </si>
  <si>
    <t>Попова А.В.</t>
  </si>
  <si>
    <t>МБДОУ д/с комбинированного вида № 8</t>
  </si>
  <si>
    <t>26 июня</t>
  </si>
  <si>
    <t>27 июня 2025</t>
  </si>
  <si>
    <t xml:space="preserve">сок </t>
  </si>
  <si>
    <t>огурец свежий</t>
  </si>
  <si>
    <t>каша "Дружба"</t>
  </si>
  <si>
    <t>Огурцы свежие</t>
  </si>
  <si>
    <t>150/25/0,5шт</t>
  </si>
  <si>
    <t>51/11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</si>
</sst>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2" fontId="7" fillId="0" borderId="56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167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1" fontId="7" fillId="0" borderId="9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/>
    <xf numFmtId="1" fontId="7" fillId="0" borderId="43" xfId="0" applyNumberFormat="1" applyFont="1" applyBorder="1"/>
    <xf numFmtId="1" fontId="7" fillId="0" borderId="45" xfId="0" applyNumberFormat="1" applyFont="1" applyBorder="1"/>
    <xf numFmtId="1" fontId="7" fillId="0" borderId="46" xfId="0" applyNumberFormat="1" applyFont="1" applyBorder="1"/>
    <xf numFmtId="1" fontId="7" fillId="0" borderId="48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61" xfId="0" applyNumberFormat="1" applyFont="1" applyBorder="1"/>
    <xf numFmtId="1" fontId="7" fillId="0" borderId="55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6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0" fontId="7" fillId="0" borderId="56" xfId="0" applyFont="1" applyBorder="1" applyAlignment="1" applyProtection="1">
      <alignment horizontal="right"/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8" fontId="7" fillId="0" borderId="53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9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9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165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5" fontId="4" fillId="0" borderId="7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textRotation="90" wrapText="1"/>
      <protection locked="0"/>
    </xf>
    <xf numFmtId="0" fontId="4" fillId="0" borderId="66" xfId="0" applyFont="1" applyBorder="1" applyAlignment="1" applyProtection="1">
      <alignment horizontal="center" textRotation="90" wrapText="1"/>
      <protection locked="0"/>
    </xf>
    <xf numFmtId="0" fontId="4" fillId="0" borderId="67" xfId="0" applyFont="1" applyBorder="1" applyAlignment="1" applyProtection="1">
      <alignment horizontal="center" textRotation="90" wrapText="1"/>
      <protection locked="0"/>
    </xf>
    <xf numFmtId="0" fontId="2" fillId="0" borderId="65" xfId="0" applyFont="1" applyBorder="1" applyAlignment="1" applyProtection="1">
      <alignment horizontal="center" vertical="center" textRotation="90" wrapText="1"/>
      <protection locked="0"/>
    </xf>
    <xf numFmtId="0" fontId="2" fillId="0" borderId="66" xfId="0" applyFont="1" applyBorder="1" applyAlignment="1" applyProtection="1">
      <alignment horizontal="center" vertical="center" textRotation="90" wrapText="1"/>
      <protection locked="0"/>
    </xf>
    <xf numFmtId="0" fontId="2" fillId="0" borderId="67" xfId="0" applyFont="1" applyBorder="1" applyAlignment="1" applyProtection="1">
      <alignment horizontal="center" vertical="center" textRotation="90" wrapText="1"/>
      <protection locked="0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3" fillId="0" borderId="80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 wrapText="1"/>
      <protection locked="0"/>
    </xf>
    <xf numFmtId="0" fontId="3" fillId="0" borderId="83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center" wrapText="1"/>
      <protection locked="0"/>
    </xf>
    <xf numFmtId="0" fontId="2" fillId="0" borderId="83" xfId="0" applyFont="1" applyBorder="1" applyAlignment="1" applyProtection="1">
      <alignment horizontal="center" wrapText="1"/>
      <protection locked="0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84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2" xfId="0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4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01" xfId="0" applyNumberFormat="1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8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7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82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83" xfId="0" applyFont="1" applyBorder="1" applyAlignment="1" applyProtection="1">
      <alignment horizontal="center" vertical="center" textRotation="90" wrapText="1"/>
      <protection locked="0"/>
    </xf>
    <xf numFmtId="0" fontId="4" fillId="0" borderId="82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83" xfId="0" applyFont="1" applyBorder="1" applyAlignment="1" applyProtection="1">
      <alignment horizontal="center" textRotation="90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0" borderId="103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" fontId="2" fillId="0" borderId="23" xfId="0" applyNumberFormat="1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926523</xdr:colOff>
      <xdr:row>0</xdr:row>
      <xdr:rowOff>113376</xdr:rowOff>
    </xdr:from>
    <xdr:to>
      <xdr:col>1</xdr:col>
      <xdr:colOff>29441</xdr:colOff>
      <xdr:row>2</xdr:row>
      <xdr:rowOff>67539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523" y="113376"/>
          <a:ext cx="427759" cy="395777"/>
        </a:xfrm>
        <a:prstGeom prst="rect">
          <a:avLst/>
        </a:prstGeom>
      </xdr:spPr>
    </xdr:pic>
    <xdr:clientData/>
  </xdr:twoCellAnchor>
  <xdr:twoCellAnchor editAs="oneCell">
    <xdr:from>
      <xdr:col>0</xdr:col>
      <xdr:colOff>623455</xdr:colOff>
      <xdr:row>0</xdr:row>
      <xdr:rowOff>176529</xdr:rowOff>
    </xdr:from>
    <xdr:to>
      <xdr:col>0</xdr:col>
      <xdr:colOff>1074593</xdr:colOff>
      <xdr:row>3</xdr:row>
      <xdr:rowOff>39832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E0F0F0"/>
            </a:clrFrom>
            <a:clrTo>
              <a:srgbClr val="E0F0F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5" y="176529"/>
          <a:ext cx="451138" cy="478098"/>
        </a:xfrm>
        <a:prstGeom prst="rect">
          <a:avLst/>
        </a:prstGeom>
      </xdr:spPr>
    </xdr:pic>
    <xdr:clientData/>
  </xdr:twoCellAnchor>
  <xdr:twoCellAnchor editAs="oneCell">
    <xdr:from>
      <xdr:col>24</xdr:col>
      <xdr:colOff>225135</xdr:colOff>
      <xdr:row>8</xdr:row>
      <xdr:rowOff>4149</xdr:rowOff>
    </xdr:from>
    <xdr:to>
      <xdr:col>26</xdr:col>
      <xdr:colOff>185304</xdr:colOff>
      <xdr:row>9</xdr:row>
      <xdr:rowOff>33771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AF5"/>
            </a:clrFrom>
            <a:clrTo>
              <a:srgbClr val="F9FA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4340" y="1441558"/>
          <a:ext cx="462396" cy="350008"/>
        </a:xfrm>
        <a:prstGeom prst="rect">
          <a:avLst/>
        </a:prstGeom>
      </xdr:spPr>
    </xdr:pic>
    <xdr:clientData/>
  </xdr:twoCellAnchor>
  <xdr:twoCellAnchor editAs="oneCell">
    <xdr:from>
      <xdr:col>18</xdr:col>
      <xdr:colOff>78398</xdr:colOff>
      <xdr:row>135</xdr:row>
      <xdr:rowOff>23812</xdr:rowOff>
    </xdr:from>
    <xdr:to>
      <xdr:col>21</xdr:col>
      <xdr:colOff>100013</xdr:colOff>
      <xdr:row>138</xdr:row>
      <xdr:rowOff>95250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211" y="18026062"/>
          <a:ext cx="795521" cy="51196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</xdr:colOff>
      <xdr:row>137</xdr:row>
      <xdr:rowOff>150068</xdr:rowOff>
    </xdr:from>
    <xdr:to>
      <xdr:col>21</xdr:col>
      <xdr:colOff>14288</xdr:colOff>
      <xdr:row>141</xdr:row>
      <xdr:rowOff>14288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AF3FF"/>
            </a:clrFrom>
            <a:clrTo>
              <a:srgbClr val="FAF3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390443"/>
          <a:ext cx="764382" cy="578595"/>
        </a:xfrm>
        <a:prstGeom prst="rect">
          <a:avLst/>
        </a:prstGeom>
      </xdr:spPr>
    </xdr:pic>
    <xdr:clientData/>
  </xdr:twoCellAnchor>
  <xdr:twoCellAnchor editAs="oneCell">
    <xdr:from>
      <xdr:col>0</xdr:col>
      <xdr:colOff>988218</xdr:colOff>
      <xdr:row>134</xdr:row>
      <xdr:rowOff>95249</xdr:rowOff>
    </xdr:from>
    <xdr:to>
      <xdr:col>2</xdr:col>
      <xdr:colOff>73818</xdr:colOff>
      <xdr:row>139</xdr:row>
      <xdr:rowOff>88105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BFAF8"/>
            </a:clrFrom>
            <a:clrTo>
              <a:srgbClr val="FBFA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" y="17978437"/>
          <a:ext cx="764381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1107280</xdr:colOff>
      <xdr:row>138</xdr:row>
      <xdr:rowOff>40362</xdr:rowOff>
    </xdr:from>
    <xdr:to>
      <xdr:col>2</xdr:col>
      <xdr:colOff>52386</xdr:colOff>
      <xdr:row>141</xdr:row>
      <xdr:rowOff>9526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80" y="18483143"/>
          <a:ext cx="623887" cy="481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0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85546875" style="3" customWidth="1"/>
    <col min="2" max="2" width="5.42578125" style="3" customWidth="1"/>
    <col min="3" max="4" width="4.7109375" style="3" customWidth="1"/>
    <col min="5" max="6" width="5.5703125" style="3" customWidth="1"/>
    <col min="7" max="7" width="5.140625" style="3" customWidth="1"/>
    <col min="8" max="8" width="4.140625" style="3" customWidth="1"/>
    <col min="9" max="9" width="4.42578125" style="6" customWidth="1"/>
    <col min="10" max="10" width="2.140625" style="3" customWidth="1"/>
    <col min="11" max="12" width="5.7109375" style="3" customWidth="1"/>
    <col min="13" max="13" width="5.28515625" style="3" customWidth="1"/>
    <col min="14" max="14" width="4.5703125" style="3" customWidth="1"/>
    <col min="15" max="15" width="5.140625" style="3" customWidth="1"/>
    <col min="16" max="16" width="4" style="3" customWidth="1"/>
    <col min="17" max="17" width="5.7109375" style="3" customWidth="1"/>
    <col min="18" max="18" width="5.5703125" style="3" customWidth="1"/>
    <col min="19" max="19" width="4.7109375" style="3" customWidth="1"/>
    <col min="20" max="20" width="4.5703125" style="3" customWidth="1"/>
    <col min="21" max="21" width="2.28515625" style="3" customWidth="1"/>
    <col min="22" max="22" width="5.7109375" style="3" customWidth="1"/>
    <col min="23" max="23" width="1.5703125" style="3" customWidth="1"/>
    <col min="24" max="24" width="5.42578125" style="3" customWidth="1"/>
    <col min="25" max="25" width="6.140625" style="3" customWidth="1"/>
    <col min="26" max="26" width="1.42578125" style="3" customWidth="1"/>
    <col min="27" max="27" width="6" style="3" customWidth="1"/>
    <col min="28" max="28" width="5.85546875" style="3" customWidth="1"/>
    <col min="29" max="29" width="4.5703125" style="3" customWidth="1"/>
    <col min="30" max="30" width="1.42578125" style="3" customWidth="1"/>
    <col min="31" max="31" width="4" style="3" customWidth="1"/>
    <col min="32" max="33" width="6.28515625" style="3" customWidth="1"/>
    <col min="34" max="34" width="7" style="3" customWidth="1"/>
    <col min="35" max="35" width="5.570312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70" t="s">
        <v>1</v>
      </c>
      <c r="B1" s="270"/>
      <c r="C1" s="270"/>
      <c r="D1" s="27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80"/>
      <c r="V1" s="280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55"/>
      <c r="AH1" s="155"/>
      <c r="AI1" s="24"/>
    </row>
    <row r="2" spans="1:35" ht="18" customHeight="1" thickBot="1">
      <c r="A2" s="18" t="s">
        <v>140</v>
      </c>
      <c r="B2" s="285" t="s">
        <v>164</v>
      </c>
      <c r="C2" s="285"/>
      <c r="D2" s="28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1"/>
      <c r="AD2" s="261"/>
      <c r="AE2" s="261"/>
      <c r="AF2" s="265"/>
      <c r="AG2" s="263" t="s">
        <v>0</v>
      </c>
      <c r="AH2" s="264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1" t="s">
        <v>130</v>
      </c>
      <c r="AD3" s="261"/>
      <c r="AE3" s="261"/>
      <c r="AF3" s="265"/>
      <c r="AG3" s="266" t="s">
        <v>129</v>
      </c>
      <c r="AH3" s="267"/>
      <c r="AI3" s="16"/>
    </row>
    <row r="4" spans="1:35" ht="15.95" customHeight="1">
      <c r="A4" s="67" t="s">
        <v>169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132</v>
      </c>
      <c r="V4" s="27" t="s">
        <v>170</v>
      </c>
      <c r="W4" s="27"/>
      <c r="X4" s="27"/>
      <c r="Y4" s="27"/>
      <c r="Z4" s="28"/>
      <c r="AA4" s="16"/>
      <c r="AB4" s="16"/>
      <c r="AC4" s="16"/>
      <c r="AD4" s="16"/>
      <c r="AE4" s="261" t="s">
        <v>131</v>
      </c>
      <c r="AF4" s="265"/>
      <c r="AG4" s="266"/>
      <c r="AH4" s="26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1"/>
      <c r="AF5" s="265"/>
      <c r="AG5" s="259"/>
      <c r="AH5" s="260"/>
      <c r="AI5" s="16"/>
    </row>
    <row r="6" spans="1:35" ht="12.75" customHeight="1">
      <c r="A6" s="279" t="s">
        <v>123</v>
      </c>
      <c r="B6" s="279"/>
      <c r="C6" s="279"/>
      <c r="D6" s="284" t="s">
        <v>117</v>
      </c>
      <c r="E6" s="284"/>
      <c r="F6" s="273" t="s">
        <v>153</v>
      </c>
      <c r="G6" s="274"/>
      <c r="H6" s="273" t="s">
        <v>127</v>
      </c>
      <c r="I6" s="274"/>
      <c r="J6" s="273" t="s">
        <v>128</v>
      </c>
      <c r="K6" s="274"/>
      <c r="L6" s="273" t="s">
        <v>154</v>
      </c>
      <c r="M6" s="281"/>
      <c r="N6" s="16"/>
      <c r="O6" s="16"/>
      <c r="P6" s="16"/>
      <c r="Q6" s="16"/>
      <c r="R6" s="16" t="s">
        <v>51</v>
      </c>
      <c r="S6" s="16"/>
      <c r="T6" s="18"/>
      <c r="U6" s="30" t="s">
        <v>148</v>
      </c>
      <c r="V6" s="30"/>
      <c r="W6" s="27"/>
      <c r="X6" s="30"/>
      <c r="Y6" s="30"/>
      <c r="Z6" s="30"/>
      <c r="AA6" s="30"/>
      <c r="AB6" s="30"/>
      <c r="AC6" s="18"/>
      <c r="AD6" s="18"/>
      <c r="AE6" s="16"/>
      <c r="AF6" s="16"/>
      <c r="AG6" s="259"/>
      <c r="AH6" s="260"/>
      <c r="AI6" s="16"/>
    </row>
    <row r="7" spans="1:35" ht="10.15" customHeight="1">
      <c r="A7" s="279"/>
      <c r="B7" s="279"/>
      <c r="C7" s="279"/>
      <c r="D7" s="284"/>
      <c r="E7" s="284"/>
      <c r="F7" s="275"/>
      <c r="G7" s="276"/>
      <c r="H7" s="275"/>
      <c r="I7" s="276"/>
      <c r="J7" s="275"/>
      <c r="K7" s="276"/>
      <c r="L7" s="275"/>
      <c r="M7" s="282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168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59"/>
      <c r="AH7" s="260"/>
      <c r="AI7" s="16"/>
    </row>
    <row r="8" spans="1:35" ht="13.5" customHeight="1">
      <c r="A8" s="271" t="s">
        <v>115</v>
      </c>
      <c r="B8" s="275" t="s">
        <v>116</v>
      </c>
      <c r="C8" s="282"/>
      <c r="D8" s="284"/>
      <c r="E8" s="284"/>
      <c r="F8" s="275"/>
      <c r="G8" s="276"/>
      <c r="H8" s="275"/>
      <c r="I8" s="276"/>
      <c r="J8" s="275"/>
      <c r="K8" s="276"/>
      <c r="L8" s="275"/>
      <c r="M8" s="28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62"/>
      <c r="AH8" s="262"/>
      <c r="AI8" s="16"/>
    </row>
    <row r="9" spans="1:35" ht="25.7" customHeight="1">
      <c r="A9" s="272"/>
      <c r="B9" s="277"/>
      <c r="C9" s="283"/>
      <c r="D9" s="284"/>
      <c r="E9" s="284"/>
      <c r="F9" s="277"/>
      <c r="G9" s="278"/>
      <c r="H9" s="277"/>
      <c r="I9" s="278"/>
      <c r="J9" s="277"/>
      <c r="K9" s="278"/>
      <c r="L9" s="277"/>
      <c r="M9" s="283"/>
      <c r="N9" s="16"/>
      <c r="O9" s="16"/>
      <c r="P9" s="16"/>
      <c r="Q9" s="16"/>
      <c r="R9" s="16" t="s">
        <v>50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161</v>
      </c>
      <c r="AE9" s="16"/>
      <c r="AF9" s="16"/>
      <c r="AG9" s="261"/>
      <c r="AH9" s="261"/>
      <c r="AI9" s="16"/>
    </row>
    <row r="10" spans="1:35" ht="11.45" customHeight="1" thickBot="1">
      <c r="A10" s="51">
        <v>1</v>
      </c>
      <c r="B10" s="174">
        <v>2</v>
      </c>
      <c r="C10" s="175"/>
      <c r="D10" s="179">
        <v>3</v>
      </c>
      <c r="E10" s="180"/>
      <c r="F10" s="179">
        <v>4</v>
      </c>
      <c r="G10" s="180"/>
      <c r="H10" s="179">
        <v>5</v>
      </c>
      <c r="I10" s="180"/>
      <c r="J10" s="179">
        <v>6</v>
      </c>
      <c r="K10" s="180"/>
      <c r="L10" s="179">
        <v>7</v>
      </c>
      <c r="M10" s="180"/>
      <c r="AE10" s="5"/>
      <c r="AG10" s="5"/>
      <c r="AH10" s="4"/>
      <c r="AI10" s="5"/>
    </row>
    <row r="11" spans="1:35" ht="11.45" customHeight="1">
      <c r="A11" s="52" t="s">
        <v>124</v>
      </c>
      <c r="B11" s="176"/>
      <c r="C11" s="177"/>
      <c r="D11" s="176"/>
      <c r="E11" s="177"/>
      <c r="F11" s="176"/>
      <c r="G11" s="177"/>
      <c r="H11" s="268"/>
      <c r="I11" s="269"/>
      <c r="J11" s="268"/>
      <c r="K11" s="269"/>
      <c r="L11" s="268"/>
      <c r="M11" s="269"/>
    </row>
    <row r="12" spans="1:35" ht="11.45" customHeight="1">
      <c r="A12" s="14" t="s">
        <v>125</v>
      </c>
      <c r="B12" s="158"/>
      <c r="C12" s="158"/>
      <c r="D12" s="158"/>
      <c r="E12" s="158"/>
      <c r="F12" s="158">
        <v>74</v>
      </c>
      <c r="G12" s="158"/>
      <c r="H12" s="158"/>
      <c r="I12" s="158"/>
      <c r="J12" s="158"/>
      <c r="K12" s="158"/>
      <c r="L12" s="158">
        <v>74</v>
      </c>
      <c r="M12" s="158"/>
    </row>
    <row r="13" spans="1:35" ht="11.45" customHeight="1">
      <c r="A13" s="14" t="s">
        <v>126</v>
      </c>
      <c r="B13" s="158"/>
      <c r="C13" s="158"/>
      <c r="D13" s="158"/>
      <c r="E13" s="158"/>
      <c r="F13" s="158">
        <v>17</v>
      </c>
      <c r="G13" s="158"/>
      <c r="H13" s="158"/>
      <c r="I13" s="158"/>
      <c r="J13" s="158"/>
      <c r="K13" s="158"/>
      <c r="L13" s="158">
        <v>17</v>
      </c>
      <c r="M13" s="158"/>
    </row>
    <row r="14" spans="1:35" ht="11.45" customHeight="1">
      <c r="A14" s="14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35" ht="11.45" customHeight="1">
      <c r="A15" s="5"/>
      <c r="D15" s="161" t="s">
        <v>44</v>
      </c>
      <c r="E15" s="161"/>
      <c r="F15" s="164">
        <f>SUM(F11:G14)</f>
        <v>91</v>
      </c>
      <c r="G15" s="164"/>
      <c r="H15" s="164">
        <f>SUM(H11:I14)</f>
        <v>0</v>
      </c>
      <c r="I15" s="164"/>
      <c r="J15" s="164">
        <f>SUM(J11:K14)</f>
        <v>0</v>
      </c>
      <c r="K15" s="164"/>
      <c r="L15" s="164">
        <f>SUM(L11:M14)</f>
        <v>91</v>
      </c>
      <c r="M15" s="164"/>
    </row>
    <row r="16" spans="1:35" ht="8.85" customHeight="1" thickBot="1">
      <c r="I16" s="3"/>
    </row>
    <row r="17" spans="1:36" ht="11.25" customHeight="1">
      <c r="A17" s="53" t="s">
        <v>47</v>
      </c>
      <c r="B17" s="219" t="s">
        <v>110</v>
      </c>
      <c r="C17" s="220"/>
      <c r="D17" s="220"/>
      <c r="E17" s="220"/>
      <c r="F17" s="220"/>
      <c r="G17" s="220"/>
      <c r="H17" s="162" t="s">
        <v>118</v>
      </c>
      <c r="I17" s="163"/>
      <c r="J17" s="196" t="s">
        <v>52</v>
      </c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5" t="s">
        <v>53</v>
      </c>
      <c r="W17" s="196"/>
      <c r="X17" s="196"/>
      <c r="Y17" s="196"/>
      <c r="Z17" s="196"/>
      <c r="AA17" s="163"/>
      <c r="AB17" s="198" t="s">
        <v>54</v>
      </c>
      <c r="AC17" s="199"/>
      <c r="AD17" s="200"/>
      <c r="AE17" s="306" t="s">
        <v>105</v>
      </c>
      <c r="AF17" s="303" t="s">
        <v>120</v>
      </c>
      <c r="AG17" s="295" t="s">
        <v>121</v>
      </c>
      <c r="AH17" s="296"/>
      <c r="AI17" s="296"/>
      <c r="AJ17" s="297"/>
    </row>
    <row r="18" spans="1:36" ht="11.25" customHeight="1">
      <c r="A18" s="54"/>
      <c r="B18" s="222" t="s">
        <v>114</v>
      </c>
      <c r="C18" s="221"/>
      <c r="D18" s="221"/>
      <c r="E18" s="221" t="s">
        <v>119</v>
      </c>
      <c r="F18" s="221"/>
      <c r="G18" s="197"/>
      <c r="H18" s="11" t="s">
        <v>114</v>
      </c>
      <c r="I18" s="7" t="s">
        <v>119</v>
      </c>
      <c r="J18" s="172" t="s">
        <v>114</v>
      </c>
      <c r="K18" s="172"/>
      <c r="L18" s="172"/>
      <c r="M18" s="172"/>
      <c r="N18" s="172"/>
      <c r="O18" s="173"/>
      <c r="P18" s="197" t="s">
        <v>119</v>
      </c>
      <c r="Q18" s="172"/>
      <c r="R18" s="172"/>
      <c r="S18" s="172"/>
      <c r="T18" s="172"/>
      <c r="U18" s="172"/>
      <c r="V18" s="171" t="s">
        <v>114</v>
      </c>
      <c r="W18" s="172"/>
      <c r="X18" s="173"/>
      <c r="Y18" s="197" t="s">
        <v>119</v>
      </c>
      <c r="Z18" s="172"/>
      <c r="AA18" s="316"/>
      <c r="AB18" s="201"/>
      <c r="AC18" s="202"/>
      <c r="AD18" s="203"/>
      <c r="AE18" s="307"/>
      <c r="AF18" s="304"/>
      <c r="AG18" s="298"/>
      <c r="AH18" s="299"/>
      <c r="AI18" s="299"/>
      <c r="AJ18" s="300"/>
    </row>
    <row r="19" spans="1:36" ht="10.5" customHeight="1">
      <c r="A19" s="55"/>
      <c r="B19" s="165"/>
      <c r="C19" s="157"/>
      <c r="D19" s="157"/>
      <c r="E19" s="165" t="s">
        <v>173</v>
      </c>
      <c r="F19" s="157" t="s">
        <v>166</v>
      </c>
      <c r="G19" s="157" t="s">
        <v>165</v>
      </c>
      <c r="H19" s="165"/>
      <c r="I19" s="168" t="s">
        <v>171</v>
      </c>
      <c r="J19" s="157"/>
      <c r="K19" s="214"/>
      <c r="L19" s="157"/>
      <c r="M19" s="157"/>
      <c r="N19" s="157"/>
      <c r="O19" s="157"/>
      <c r="P19" s="157" t="s">
        <v>172</v>
      </c>
      <c r="Q19" s="214" t="s">
        <v>156</v>
      </c>
      <c r="R19" s="157" t="s">
        <v>157</v>
      </c>
      <c r="S19" s="157" t="s">
        <v>158</v>
      </c>
      <c r="T19" s="157" t="s">
        <v>133</v>
      </c>
      <c r="U19" s="309"/>
      <c r="V19" s="211"/>
      <c r="W19" s="157"/>
      <c r="X19" s="157"/>
      <c r="Y19" s="211" t="s">
        <v>163</v>
      </c>
      <c r="Z19" s="157"/>
      <c r="AA19" s="157" t="s">
        <v>159</v>
      </c>
      <c r="AB19" s="208" t="s">
        <v>156</v>
      </c>
      <c r="AC19" s="319" t="s">
        <v>133</v>
      </c>
      <c r="AD19" s="312"/>
      <c r="AE19" s="307"/>
      <c r="AF19" s="304"/>
      <c r="AG19" s="204" t="s">
        <v>45</v>
      </c>
      <c r="AH19" s="188"/>
      <c r="AI19" s="188"/>
      <c r="AJ19" s="205"/>
    </row>
    <row r="20" spans="1:36" ht="10.5" customHeight="1">
      <c r="A20" s="56" t="s">
        <v>48</v>
      </c>
      <c r="B20" s="166"/>
      <c r="C20" s="157"/>
      <c r="D20" s="157"/>
      <c r="E20" s="166"/>
      <c r="F20" s="157"/>
      <c r="G20" s="157"/>
      <c r="H20" s="166"/>
      <c r="I20" s="168"/>
      <c r="J20" s="157"/>
      <c r="K20" s="215"/>
      <c r="L20" s="157"/>
      <c r="M20" s="157"/>
      <c r="N20" s="157"/>
      <c r="O20" s="157"/>
      <c r="P20" s="157"/>
      <c r="Q20" s="215"/>
      <c r="R20" s="157"/>
      <c r="S20" s="157"/>
      <c r="T20" s="157"/>
      <c r="U20" s="310"/>
      <c r="V20" s="212"/>
      <c r="W20" s="157"/>
      <c r="X20" s="157"/>
      <c r="Y20" s="212"/>
      <c r="Z20" s="157"/>
      <c r="AA20" s="157"/>
      <c r="AB20" s="209"/>
      <c r="AC20" s="319"/>
      <c r="AD20" s="313"/>
      <c r="AE20" s="307"/>
      <c r="AF20" s="304"/>
      <c r="AG20" s="301" t="s">
        <v>114</v>
      </c>
      <c r="AH20" s="294" t="s">
        <v>119</v>
      </c>
      <c r="AI20" s="302" t="s">
        <v>122</v>
      </c>
      <c r="AJ20" s="206" t="s">
        <v>134</v>
      </c>
    </row>
    <row r="21" spans="1:36" ht="39.75" customHeight="1">
      <c r="A21" s="49"/>
      <c r="B21" s="167"/>
      <c r="C21" s="157"/>
      <c r="D21" s="157"/>
      <c r="E21" s="167"/>
      <c r="F21" s="157"/>
      <c r="G21" s="157"/>
      <c r="H21" s="167"/>
      <c r="I21" s="168"/>
      <c r="J21" s="157"/>
      <c r="K21" s="216"/>
      <c r="L21" s="157"/>
      <c r="M21" s="157"/>
      <c r="N21" s="157"/>
      <c r="O21" s="157"/>
      <c r="P21" s="157"/>
      <c r="Q21" s="216"/>
      <c r="R21" s="157"/>
      <c r="S21" s="157"/>
      <c r="T21" s="157"/>
      <c r="U21" s="311"/>
      <c r="V21" s="213"/>
      <c r="W21" s="157"/>
      <c r="X21" s="157"/>
      <c r="Y21" s="213"/>
      <c r="Z21" s="157"/>
      <c r="AA21" s="157"/>
      <c r="AB21" s="210"/>
      <c r="AC21" s="319"/>
      <c r="AD21" s="314"/>
      <c r="AE21" s="308"/>
      <c r="AF21" s="305"/>
      <c r="AG21" s="301"/>
      <c r="AH21" s="294"/>
      <c r="AI21" s="302"/>
      <c r="AJ21" s="207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11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17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69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81" t="s">
        <v>176</v>
      </c>
      <c r="H24" s="82"/>
      <c r="I24" s="83">
        <v>189</v>
      </c>
      <c r="J24" s="80"/>
      <c r="K24" s="80"/>
      <c r="L24" s="80"/>
      <c r="M24" s="80"/>
      <c r="N24" s="80"/>
      <c r="O24" s="80"/>
      <c r="P24" s="80">
        <v>38</v>
      </c>
      <c r="Q24" s="80">
        <v>180</v>
      </c>
      <c r="R24" s="80">
        <v>200</v>
      </c>
      <c r="S24" s="80">
        <v>180</v>
      </c>
      <c r="T24" s="80">
        <v>30</v>
      </c>
      <c r="U24" s="80"/>
      <c r="V24" s="84"/>
      <c r="W24" s="80"/>
      <c r="X24" s="133"/>
      <c r="Y24" s="80" t="s">
        <v>175</v>
      </c>
      <c r="Z24" s="81"/>
      <c r="AA24" s="83" t="s">
        <v>160</v>
      </c>
      <c r="AB24" s="80">
        <v>180</v>
      </c>
      <c r="AC24" s="80">
        <v>66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8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315" t="s">
        <v>58</v>
      </c>
      <c r="AF25" s="286" t="s">
        <v>61</v>
      </c>
      <c r="AG25" s="186">
        <f>(B26+C26+D26+H26+J26+K26+L26+M26+N26+O26+V26+W26+X26)/1000</f>
        <v>0</v>
      </c>
      <c r="AH25" s="189">
        <f>(E26+F26+G26+I26+P26+Q26+R26+S26+T26+U26+Y26+Z26+AA26)/1000</f>
        <v>0</v>
      </c>
      <c r="AI25" s="192">
        <f>(AB26+AC26+AD26)/1000</f>
        <v>0</v>
      </c>
      <c r="AJ25" s="189">
        <f>SUM(AG25:AI26)</f>
        <v>0</v>
      </c>
    </row>
    <row r="26" spans="1:36" ht="9.4" customHeight="1">
      <c r="A26" s="21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6">
        <f>J25*E11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P25*E12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250"/>
      <c r="AF26" s="252"/>
      <c r="AG26" s="187"/>
      <c r="AH26" s="184"/>
      <c r="AI26" s="191"/>
      <c r="AJ26" s="184"/>
    </row>
    <row r="27" spans="1:36" ht="9.4" customHeight="1">
      <c r="A27" s="21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92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49"/>
      <c r="AF27" s="251" t="s">
        <v>62</v>
      </c>
      <c r="AG27" s="186">
        <f>(B28+C28+D28+H28+J28+K28+L28+M28+N28+O28+V28+W28+X28)/1000</f>
        <v>0</v>
      </c>
      <c r="AH27" s="189">
        <f>(E28+F28+G28+I28+P28+Q28+R28+S28+T28+U28+Y28+Z28+AA28)/1000</f>
        <v>6.8079999999999998</v>
      </c>
      <c r="AI27" s="192">
        <f>(AB28+AC28+AD28)/1000</f>
        <v>0</v>
      </c>
      <c r="AJ27" s="184">
        <f>SUM(AG27:AI28)</f>
        <v>6.8079999999999998</v>
      </c>
    </row>
    <row r="28" spans="1:36" ht="9.4" customHeight="1">
      <c r="A28" s="218"/>
      <c r="B28" s="137">
        <f>B27*F11</f>
        <v>0</v>
      </c>
      <c r="C28" s="134">
        <f>C27*F11</f>
        <v>0</v>
      </c>
      <c r="D28" s="134">
        <f>D27*F11</f>
        <v>0</v>
      </c>
      <c r="E28" s="134">
        <f>E27*F12</f>
        <v>0</v>
      </c>
      <c r="F28" s="134">
        <f>F27*F12</f>
        <v>0</v>
      </c>
      <c r="G28" s="138">
        <f>G27*F12</f>
        <v>0</v>
      </c>
      <c r="H28" s="139">
        <f>H27*F11</f>
        <v>0</v>
      </c>
      <c r="I28" s="136">
        <f>I27*F12</f>
        <v>0</v>
      </c>
      <c r="J28" s="134">
        <f>J27*E11</f>
        <v>0</v>
      </c>
      <c r="K28" s="134">
        <f>K27*F11</f>
        <v>0</v>
      </c>
      <c r="L28" s="134"/>
      <c r="M28" s="134">
        <f>M27*F11</f>
        <v>0</v>
      </c>
      <c r="N28" s="134">
        <f>N27*F11</f>
        <v>0</v>
      </c>
      <c r="O28" s="134">
        <f>O27*F11</f>
        <v>0</v>
      </c>
      <c r="P28" s="134">
        <f>P27*E12</f>
        <v>0</v>
      </c>
      <c r="Q28" s="134">
        <f>Q27*F12</f>
        <v>0</v>
      </c>
      <c r="R28" s="134">
        <f>R27*F12</f>
        <v>6808</v>
      </c>
      <c r="S28" s="134">
        <f>S27*F12</f>
        <v>0</v>
      </c>
      <c r="T28" s="139">
        <f>T27*F12</f>
        <v>0</v>
      </c>
      <c r="U28" s="136">
        <f>U27*F12</f>
        <v>0</v>
      </c>
      <c r="V28" s="137">
        <f>V27*F11</f>
        <v>0</v>
      </c>
      <c r="W28" s="134">
        <f>W27*F11</f>
        <v>0</v>
      </c>
      <c r="X28" s="134">
        <f>X27*F11</f>
        <v>0</v>
      </c>
      <c r="Y28" s="134">
        <f>Y27*F12</f>
        <v>0</v>
      </c>
      <c r="Z28" s="134">
        <f>Z27*F12</f>
        <v>0</v>
      </c>
      <c r="AA28" s="136">
        <f>AA27*F12</f>
        <v>0</v>
      </c>
      <c r="AB28" s="137">
        <f>AB27*F13</f>
        <v>0</v>
      </c>
      <c r="AC28" s="134">
        <f>AC27*F13</f>
        <v>0</v>
      </c>
      <c r="AD28" s="140">
        <f>AD27*F13</f>
        <v>0</v>
      </c>
      <c r="AE28" s="250"/>
      <c r="AF28" s="252"/>
      <c r="AG28" s="187"/>
      <c r="AH28" s="184"/>
      <c r="AI28" s="191"/>
      <c r="AJ28" s="184"/>
    </row>
    <row r="29" spans="1:36" ht="9.4" customHeight="1">
      <c r="A29" s="21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49"/>
      <c r="AF29" s="251" t="s">
        <v>63</v>
      </c>
      <c r="AG29" s="186">
        <f>(B30+C30+D30+H30+J30+K30+L30+M30+N30+O30+V30+W30+X30)/1000</f>
        <v>0</v>
      </c>
      <c r="AH29" s="189">
        <f>(E30+F30+G30+I30+P30+Q30+R30+S30+T30+U30+Y30+Z30+AA30)/1000</f>
        <v>0</v>
      </c>
      <c r="AI29" s="192">
        <f>(AB30+AC30+AD30)/1000</f>
        <v>0</v>
      </c>
      <c r="AJ29" s="184">
        <f>SUM(AG29:AI30)</f>
        <v>0</v>
      </c>
    </row>
    <row r="30" spans="1:36" ht="9.4" customHeight="1">
      <c r="A30" s="21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6">
        <f>J29*E11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P29*E12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50"/>
      <c r="AF30" s="252"/>
      <c r="AG30" s="187"/>
      <c r="AH30" s="184"/>
      <c r="AI30" s="191"/>
      <c r="AJ30" s="184"/>
    </row>
    <row r="31" spans="1:36" ht="9.4" customHeight="1">
      <c r="A31" s="226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49"/>
      <c r="AF31" s="251" t="s">
        <v>64</v>
      </c>
      <c r="AG31" s="186">
        <f>(B32+C32+D32+H32+J32+K32+L32+M32+N32+O32+V32+W32+X32)/1000</f>
        <v>0</v>
      </c>
      <c r="AH31" s="189">
        <f>(E32+F32+G32+I32+P32+Q32+R32+S32+T32+U32+Y32+Z32+AA32)/1000</f>
        <v>0</v>
      </c>
      <c r="AI31" s="192">
        <f>(AB32+AC32+AD32)/1000</f>
        <v>0</v>
      </c>
      <c r="AJ31" s="184">
        <f>SUM(AG31:AI32)</f>
        <v>0</v>
      </c>
    </row>
    <row r="32" spans="1:36" ht="9.4" customHeight="1">
      <c r="A32" s="227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6">
        <f>J31*E11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P31*E12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50"/>
      <c r="AF32" s="252"/>
      <c r="AG32" s="187"/>
      <c r="AH32" s="184"/>
      <c r="AI32" s="191"/>
      <c r="AJ32" s="184"/>
    </row>
    <row r="33" spans="1:36" ht="9.4" customHeight="1">
      <c r="A33" s="223" t="s">
        <v>113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249"/>
      <c r="AF33" s="317">
        <v>610008</v>
      </c>
      <c r="AG33" s="186">
        <f>(B34+C34+D34+H34+J34+K34+L34+M34+N34+O34+V34+W34+X34)/1000</f>
        <v>0</v>
      </c>
      <c r="AH33" s="189">
        <f>(E34+F34+G34+I34+P34+Q34+R34+S34+T34+U34+Y34+Z34+AA34)/1000</f>
        <v>0</v>
      </c>
      <c r="AI33" s="192">
        <f>(AB34+AC34+AD34)/1000</f>
        <v>0</v>
      </c>
      <c r="AJ33" s="184">
        <f>SUM(AG33:AI34)</f>
        <v>0</v>
      </c>
    </row>
    <row r="34" spans="1:36" ht="9.4" customHeight="1">
      <c r="A34" s="224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6">
        <f>J33*E11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P33*E12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250"/>
      <c r="AF34" s="318"/>
      <c r="AG34" s="187"/>
      <c r="AH34" s="184"/>
      <c r="AI34" s="191"/>
      <c r="AJ34" s="184"/>
    </row>
    <row r="35" spans="1:36" ht="9.4" customHeight="1">
      <c r="A35" s="225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249" t="s">
        <v>58</v>
      </c>
      <c r="AF35" s="251" t="s">
        <v>65</v>
      </c>
      <c r="AG35" s="186">
        <f>(B36+C36+D36+H36+J36+K36+L36+M36+N36+O36+V36+W36+X36)/1000</f>
        <v>0</v>
      </c>
      <c r="AH35" s="189">
        <f>(E36+F36+G36+I36+P36+Q36+R36+S36+T36+U36+Y36+Z36+AA36)/1000</f>
        <v>0</v>
      </c>
      <c r="AI35" s="192">
        <f>(AB36+AC36+AD36)/1000</f>
        <v>0</v>
      </c>
      <c r="AJ35" s="184">
        <f>SUM(AG35:AI36)</f>
        <v>0</v>
      </c>
    </row>
    <row r="36" spans="1:36" ht="9.4" customHeight="1">
      <c r="A36" s="21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6">
        <f>J35*E11</f>
        <v>0</v>
      </c>
      <c r="K36" s="96">
        <f>K35*F11</f>
        <v>0</v>
      </c>
      <c r="L36" s="96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P35*E12</f>
        <v>0</v>
      </c>
      <c r="Q36" s="96">
        <f>Q35*F12</f>
        <v>0</v>
      </c>
      <c r="R36" s="96">
        <f>R35*F12</f>
        <v>0</v>
      </c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250"/>
      <c r="AF36" s="252"/>
      <c r="AG36" s="187"/>
      <c r="AH36" s="184"/>
      <c r="AI36" s="191"/>
      <c r="AJ36" s="184"/>
    </row>
    <row r="37" spans="1:36" ht="9.4" customHeight="1">
      <c r="A37" s="21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49"/>
      <c r="AF37" s="251" t="s">
        <v>66</v>
      </c>
      <c r="AG37" s="186">
        <f>(B38+C38+D38+H38+J38+K38+L38+M38+N38+O38+V38+W38+X38)/1000</f>
        <v>0</v>
      </c>
      <c r="AH37" s="189">
        <f>(E38+F38+G38+I38+P38+Q38+R38+S38+T38+U38+Y38+Z38+AA38)/1000</f>
        <v>0</v>
      </c>
      <c r="AI37" s="192">
        <f>(AB38+AC38+AD38)/1000</f>
        <v>0</v>
      </c>
      <c r="AJ37" s="184">
        <f>SUM(AG37:AI38)</f>
        <v>0</v>
      </c>
    </row>
    <row r="38" spans="1:36" ht="9.4" customHeight="1">
      <c r="A38" s="21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6">
        <f>J37*E11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P37*E12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50"/>
      <c r="AF38" s="252"/>
      <c r="AG38" s="187"/>
      <c r="AH38" s="184"/>
      <c r="AI38" s="191"/>
      <c r="AJ38" s="184"/>
    </row>
    <row r="39" spans="1:36" ht="9.4" customHeight="1">
      <c r="A39" s="21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</v>
      </c>
      <c r="S39" s="102"/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249" t="s">
        <v>58</v>
      </c>
      <c r="AF39" s="251" t="s">
        <v>67</v>
      </c>
      <c r="AG39" s="186">
        <f>(B40+C40+D40+H40+J40+K40+L40+M40+N40+O40+V40+W40+X40)/1000</f>
        <v>0</v>
      </c>
      <c r="AH39" s="189">
        <f>(E40+F40+G40+I40+P40+Q40+R40+S40+T40+U40+Y40+Z40+AA40)/1000</f>
        <v>0.999</v>
      </c>
      <c r="AI39" s="192">
        <f>(AB40+AC40+AD40)/1000</f>
        <v>0</v>
      </c>
      <c r="AJ39" s="184">
        <f>SUM(AG39:AI40)</f>
        <v>0.999</v>
      </c>
    </row>
    <row r="40" spans="1:36" ht="9.4" customHeight="1">
      <c r="A40" s="218"/>
      <c r="B40" s="137"/>
      <c r="C40" s="134">
        <f>C39*F11</f>
        <v>0</v>
      </c>
      <c r="D40" s="134"/>
      <c r="E40" s="134">
        <v>555</v>
      </c>
      <c r="F40" s="134">
        <f>F39*F12</f>
        <v>0</v>
      </c>
      <c r="G40" s="138"/>
      <c r="H40" s="139">
        <f>H39*F11</f>
        <v>0</v>
      </c>
      <c r="I40" s="136">
        <f>I39*F12</f>
        <v>0</v>
      </c>
      <c r="J40" s="134">
        <f>J39*F11</f>
        <v>0</v>
      </c>
      <c r="K40" s="134">
        <f>K39*F11</f>
        <v>0</v>
      </c>
      <c r="L40" s="134">
        <f>L39*F11</f>
        <v>0</v>
      </c>
      <c r="M40" s="134">
        <f>M39*F11</f>
        <v>0</v>
      </c>
      <c r="N40" s="134">
        <f>N39*F11</f>
        <v>0</v>
      </c>
      <c r="O40" s="134">
        <f>O39*F11</f>
        <v>0</v>
      </c>
      <c r="P40" s="134">
        <f>P39*F12</f>
        <v>0</v>
      </c>
      <c r="Q40" s="134">
        <f>Q39*F12</f>
        <v>0</v>
      </c>
      <c r="R40" s="134">
        <f>R39*F12</f>
        <v>444</v>
      </c>
      <c r="S40" s="134">
        <f>S39*F12</f>
        <v>0</v>
      </c>
      <c r="T40" s="139">
        <f>T39*F12</f>
        <v>0</v>
      </c>
      <c r="U40" s="136">
        <f>U39*F12</f>
        <v>0</v>
      </c>
      <c r="V40" s="137">
        <f>V39*F11</f>
        <v>0</v>
      </c>
      <c r="W40" s="134">
        <f>W39*F11</f>
        <v>0</v>
      </c>
      <c r="X40" s="134">
        <f>X39*F11</f>
        <v>0</v>
      </c>
      <c r="Y40" s="134">
        <f>Y39*F12</f>
        <v>0</v>
      </c>
      <c r="Z40" s="134">
        <f>Z39*F12</f>
        <v>0</v>
      </c>
      <c r="AA40" s="136">
        <f>AA39*F12</f>
        <v>0</v>
      </c>
      <c r="AB40" s="137">
        <f>AB39*F13</f>
        <v>0</v>
      </c>
      <c r="AC40" s="134">
        <f>AC39*F13</f>
        <v>0</v>
      </c>
      <c r="AD40" s="140">
        <f>AD39*F13</f>
        <v>0</v>
      </c>
      <c r="AE40" s="250"/>
      <c r="AF40" s="252"/>
      <c r="AG40" s="187"/>
      <c r="AH40" s="184"/>
      <c r="AI40" s="191"/>
      <c r="AJ40" s="184"/>
    </row>
    <row r="41" spans="1:36" ht="9.4" customHeight="1">
      <c r="A41" s="217" t="s">
        <v>11</v>
      </c>
      <c r="B41" s="115"/>
      <c r="C41" s="116"/>
      <c r="D41" s="116"/>
      <c r="E41" s="116"/>
      <c r="F41" s="116"/>
      <c r="G41" s="117"/>
      <c r="H41" s="118"/>
      <c r="I41" s="119"/>
      <c r="J41" s="129"/>
      <c r="K41" s="129"/>
      <c r="L41" s="116"/>
      <c r="M41" s="116"/>
      <c r="N41" s="116"/>
      <c r="O41" s="116"/>
      <c r="P41" s="116"/>
      <c r="Q41" s="129">
        <v>1.8E-3</v>
      </c>
      <c r="R41" s="120"/>
      <c r="S41" s="120"/>
      <c r="T41" s="120"/>
      <c r="U41" s="121"/>
      <c r="V41" s="131"/>
      <c r="W41" s="129"/>
      <c r="X41" s="116"/>
      <c r="Y41" s="116">
        <v>1.7999999999999999E-2</v>
      </c>
      <c r="Z41" s="154"/>
      <c r="AA41" s="119"/>
      <c r="AB41" s="116">
        <v>2E-3</v>
      </c>
      <c r="AC41" s="116"/>
      <c r="AD41" s="122"/>
      <c r="AE41" s="287"/>
      <c r="AF41" s="291" t="s">
        <v>68</v>
      </c>
      <c r="AG41" s="293">
        <f>B42+C42+D42+H42+J42+K42+L42+M42+N42+O42+V42+W42+X42</f>
        <v>0</v>
      </c>
      <c r="AH41" s="185">
        <f>E42+F42+G42+I42+P42+Q42+R42+S42+T42+U42+Y42+Z42+AA42</f>
        <v>1.4649999999999999</v>
      </c>
      <c r="AI41" s="193">
        <f>AB42+AC42+AD42</f>
        <v>3.4000000000000002E-2</v>
      </c>
      <c r="AJ41" s="185">
        <f>SUM(AG41:AI42)</f>
        <v>1.4989999999999999</v>
      </c>
    </row>
    <row r="42" spans="1:36" ht="9.4" customHeight="1">
      <c r="A42" s="218"/>
      <c r="B42" s="123">
        <f>B41*F11</f>
        <v>0</v>
      </c>
      <c r="C42" s="124">
        <f>C41*F11</f>
        <v>0</v>
      </c>
      <c r="D42" s="124">
        <f>D41*F11</f>
        <v>0</v>
      </c>
      <c r="E42" s="124">
        <f>E41*F12</f>
        <v>0</v>
      </c>
      <c r="F42" s="124">
        <f>F41*F12</f>
        <v>0</v>
      </c>
      <c r="G42" s="125">
        <f>G41*F12</f>
        <v>0</v>
      </c>
      <c r="H42" s="126">
        <f>H41*F11</f>
        <v>0</v>
      </c>
      <c r="I42" s="127">
        <f>I41*F12</f>
        <v>0</v>
      </c>
      <c r="J42" s="124">
        <f>J41*F11</f>
        <v>0</v>
      </c>
      <c r="K42" s="124"/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v>0.13300000000000001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>
        <f>V41*F11</f>
        <v>0</v>
      </c>
      <c r="W42" s="124">
        <f>W41*F11</f>
        <v>0</v>
      </c>
      <c r="X42" s="124">
        <f>X41*F11</f>
        <v>0</v>
      </c>
      <c r="Y42" s="124">
        <f>Y41*F12</f>
        <v>1.3319999999999999</v>
      </c>
      <c r="Z42" s="124">
        <f>Z41*F12</f>
        <v>0</v>
      </c>
      <c r="AA42" s="128">
        <f>AA41*F12</f>
        <v>0</v>
      </c>
      <c r="AB42" s="123">
        <f>AB41*F13</f>
        <v>3.4000000000000002E-2</v>
      </c>
      <c r="AC42" s="124">
        <f>AC41*F13</f>
        <v>0</v>
      </c>
      <c r="AD42" s="127">
        <f>AD41*F13</f>
        <v>0</v>
      </c>
      <c r="AE42" s="288"/>
      <c r="AF42" s="292"/>
      <c r="AG42" s="293"/>
      <c r="AH42" s="185"/>
      <c r="AI42" s="193"/>
      <c r="AJ42" s="185"/>
    </row>
    <row r="43" spans="1:36" ht="9.4" customHeight="1">
      <c r="A43" s="217" t="s">
        <v>12</v>
      </c>
      <c r="B43" s="131"/>
      <c r="C43" s="116"/>
      <c r="D43" s="116"/>
      <c r="E43" s="116">
        <v>7.1999999999999995E-2</v>
      </c>
      <c r="F43" s="116">
        <v>0.1</v>
      </c>
      <c r="G43" s="117"/>
      <c r="H43" s="118"/>
      <c r="I43" s="119"/>
      <c r="J43" s="116"/>
      <c r="K43" s="116"/>
      <c r="L43" s="116"/>
      <c r="M43" s="116"/>
      <c r="N43" s="116"/>
      <c r="O43" s="116"/>
      <c r="P43" s="116"/>
      <c r="Q43" s="116"/>
      <c r="R43" s="120"/>
      <c r="S43" s="120"/>
      <c r="T43" s="120"/>
      <c r="U43" s="121"/>
      <c r="V43" s="131"/>
      <c r="W43" s="116"/>
      <c r="X43" s="116"/>
      <c r="Y43" s="129"/>
      <c r="Z43" s="117"/>
      <c r="AA43" s="119"/>
      <c r="AB43" s="116"/>
      <c r="AC43" s="116"/>
      <c r="AD43" s="122"/>
      <c r="AE43" s="287" t="s">
        <v>59</v>
      </c>
      <c r="AF43" s="291" t="s">
        <v>69</v>
      </c>
      <c r="AG43" s="293">
        <f>B44+C44+D44+H44+J44+K44+L44+M44+N44+O44+V44+W44+X44</f>
        <v>0</v>
      </c>
      <c r="AH43" s="185">
        <f>E44+F44+G44+I44+P44+Q44+R44+S44+T44+U44+Y44+Z44+AA44</f>
        <v>12.734999999999999</v>
      </c>
      <c r="AI43" s="193">
        <f>AB44+AC44+AD44</f>
        <v>0</v>
      </c>
      <c r="AJ43" s="185">
        <f>SUM(AG43:AI44)</f>
        <v>12.734999999999999</v>
      </c>
    </row>
    <row r="44" spans="1:36" ht="9.4" customHeight="1">
      <c r="A44" s="218"/>
      <c r="B44" s="123"/>
      <c r="C44" s="124"/>
      <c r="D44" s="124">
        <f>D43*F11</f>
        <v>0</v>
      </c>
      <c r="E44" s="124">
        <v>5.335</v>
      </c>
      <c r="F44" s="124">
        <v>7.4</v>
      </c>
      <c r="G44" s="125">
        <f>G43*F12</f>
        <v>0</v>
      </c>
      <c r="H44" s="126">
        <f>H43*F11</f>
        <v>0</v>
      </c>
      <c r="I44" s="127">
        <f>I43*F12</f>
        <v>0</v>
      </c>
      <c r="J44" s="124">
        <f>J43*E11</f>
        <v>0</v>
      </c>
      <c r="K44" s="124">
        <f>K43*F11</f>
        <v>0</v>
      </c>
      <c r="L44" s="124">
        <f>L43*F11</f>
        <v>0</v>
      </c>
      <c r="M44" s="124">
        <f>M43*F11</f>
        <v>0</v>
      </c>
      <c r="N44" s="124">
        <f>N43*F11</f>
        <v>0</v>
      </c>
      <c r="O44" s="124">
        <f>O43*F11</f>
        <v>0</v>
      </c>
      <c r="P44" s="124">
        <f>P43*E12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/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/>
      <c r="AB44" s="123">
        <f>AB43*F13</f>
        <v>0</v>
      </c>
      <c r="AC44" s="124">
        <f>AC43*F13</f>
        <v>0</v>
      </c>
      <c r="AD44" s="127">
        <f>AD43*F13</f>
        <v>0</v>
      </c>
      <c r="AE44" s="288"/>
      <c r="AF44" s="292"/>
      <c r="AG44" s="293"/>
      <c r="AH44" s="185"/>
      <c r="AI44" s="193"/>
      <c r="AJ44" s="185"/>
    </row>
    <row r="45" spans="1:36" ht="9.4" customHeight="1">
      <c r="A45" s="21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49" t="s">
        <v>58</v>
      </c>
      <c r="AF45" s="251" t="s">
        <v>70</v>
      </c>
      <c r="AG45" s="187">
        <f>(B46+C46+D46+H46+J46+K46+L46+M46+N46+O46+V46+W46+X46)/1000</f>
        <v>0</v>
      </c>
      <c r="AH45" s="184">
        <f>(E46+F46+G46+I46+P46+Q46+R46+S46+T46+U46+Y46+Z46+AA46)/1000</f>
        <v>0</v>
      </c>
      <c r="AI45" s="191">
        <f>(AB46+AC46+AD46)/1000</f>
        <v>0</v>
      </c>
      <c r="AJ45" s="184">
        <f>SUM(AG45:AI46)</f>
        <v>0</v>
      </c>
    </row>
    <row r="46" spans="1:36" ht="9.4" customHeight="1">
      <c r="A46" s="218"/>
      <c r="B46" s="95">
        <f>B45*F11</f>
        <v>0</v>
      </c>
      <c r="C46" s="96">
        <f>C45*F11</f>
        <v>0</v>
      </c>
      <c r="D46" s="96">
        <f>D45*F11</f>
        <v>0</v>
      </c>
      <c r="E46" s="96"/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6">
        <f>J45*E11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P45*E12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50"/>
      <c r="AF46" s="252"/>
      <c r="AG46" s="187"/>
      <c r="AH46" s="184"/>
      <c r="AI46" s="191"/>
      <c r="AJ46" s="184"/>
    </row>
    <row r="47" spans="1:36" ht="9.4" customHeight="1">
      <c r="A47" s="217" t="s">
        <v>14</v>
      </c>
      <c r="B47" s="115"/>
      <c r="C47" s="116"/>
      <c r="D47" s="116"/>
      <c r="E47" s="116"/>
      <c r="F47" s="116"/>
      <c r="G47" s="117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249" t="s">
        <v>59</v>
      </c>
      <c r="AF47" s="251" t="s">
        <v>71</v>
      </c>
      <c r="AG47" s="289">
        <f>B48+C48+D48+H48+J48+K48+L48+M48+N48+O48+V48+W48+X48</f>
        <v>0</v>
      </c>
      <c r="AH47" s="188">
        <f>E48+F48+G48+I48+P48+Q48+R48+S48+T48+U48+Y48+Z48+AA48</f>
        <v>0</v>
      </c>
      <c r="AI47" s="190">
        <f>AB48+AC48+AD48</f>
        <v>0</v>
      </c>
      <c r="AJ47" s="188">
        <f>SUM(AG47:AI48)</f>
        <v>0</v>
      </c>
    </row>
    <row r="48" spans="1:36" ht="9.4" customHeight="1">
      <c r="A48" s="218"/>
      <c r="B48" s="123">
        <f>B47*F11</f>
        <v>0</v>
      </c>
      <c r="C48" s="124">
        <f>C47*F11</f>
        <v>0</v>
      </c>
      <c r="D48" s="124">
        <f>D47*F11</f>
        <v>0</v>
      </c>
      <c r="E48" s="124">
        <f>E47*F12</f>
        <v>0</v>
      </c>
      <c r="F48" s="124">
        <f>F47*F12</f>
        <v>0</v>
      </c>
      <c r="G48" s="125">
        <f>G47*F12</f>
        <v>0</v>
      </c>
      <c r="H48" s="98">
        <f>H47*F11</f>
        <v>0</v>
      </c>
      <c r="I48" s="100">
        <f>I47*F12</f>
        <v>0</v>
      </c>
      <c r="J48" s="96">
        <f>J47*E11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P47*E12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96">
        <f>Z47*F12</f>
        <v>0</v>
      </c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250"/>
      <c r="AF48" s="252"/>
      <c r="AG48" s="289"/>
      <c r="AH48" s="188"/>
      <c r="AI48" s="190"/>
      <c r="AJ48" s="188"/>
    </row>
    <row r="49" spans="1:36" ht="9.4" customHeight="1">
      <c r="A49" s="21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0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249" t="s">
        <v>58</v>
      </c>
      <c r="AF49" s="251" t="s">
        <v>72</v>
      </c>
      <c r="AG49" s="187">
        <f>(B50+C50+D50+H50+J50+K50+L50+M50+N50+O50+V50+W50+X50)/1000</f>
        <v>0</v>
      </c>
      <c r="AH49" s="184">
        <f>(E50+F50+G50+I50+P50+Q50+R50+S50+T50+U50+Y50+Z50+AA50)/1000</f>
        <v>0</v>
      </c>
      <c r="AI49" s="191">
        <f>(AB50+AC50+AD50)/1000</f>
        <v>0</v>
      </c>
      <c r="AJ49" s="184">
        <f>SUM(AG49:AI50)</f>
        <v>0</v>
      </c>
    </row>
    <row r="50" spans="1:36" ht="9.4" customHeight="1">
      <c r="A50" s="218"/>
      <c r="B50" s="137">
        <f>B49*F11</f>
        <v>0</v>
      </c>
      <c r="C50" s="134">
        <f>C49*F11</f>
        <v>0</v>
      </c>
      <c r="D50" s="134">
        <f>D49*F11</f>
        <v>0</v>
      </c>
      <c r="E50" s="134">
        <f>E49*F12</f>
        <v>0</v>
      </c>
      <c r="F50" s="134">
        <f>F49*F12</f>
        <v>0</v>
      </c>
      <c r="G50" s="138">
        <f>G49*F12</f>
        <v>0</v>
      </c>
      <c r="H50" s="139">
        <f>H49*F11</f>
        <v>0</v>
      </c>
      <c r="I50" s="140">
        <f>I49*F12</f>
        <v>0</v>
      </c>
      <c r="J50" s="134">
        <f>J49*F11</f>
        <v>0</v>
      </c>
      <c r="K50" s="134">
        <f>K49*F11</f>
        <v>0</v>
      </c>
      <c r="L50" s="134">
        <f>L49*F11</f>
        <v>0</v>
      </c>
      <c r="M50" s="134">
        <f>M49*F11</f>
        <v>0</v>
      </c>
      <c r="N50" s="134">
        <f>N49*F11</f>
        <v>0</v>
      </c>
      <c r="O50" s="134">
        <f>O49*F11</f>
        <v>0</v>
      </c>
      <c r="P50" s="134"/>
      <c r="Q50" s="134">
        <f>Q49*F12</f>
        <v>0</v>
      </c>
      <c r="R50" s="134">
        <f>R49*F12</f>
        <v>0</v>
      </c>
      <c r="S50" s="134">
        <f>S49*F12</f>
        <v>0</v>
      </c>
      <c r="T50" s="139">
        <f>T49*F12</f>
        <v>0</v>
      </c>
      <c r="U50" s="136">
        <f>U49*F12</f>
        <v>0</v>
      </c>
      <c r="V50" s="137">
        <f>V49*F11</f>
        <v>0</v>
      </c>
      <c r="W50" s="134"/>
      <c r="X50" s="134">
        <f>X49*F11</f>
        <v>0</v>
      </c>
      <c r="Y50" s="134">
        <f>Y49*F12</f>
        <v>0</v>
      </c>
      <c r="Z50" s="134"/>
      <c r="AA50" s="136">
        <f>AA49*F12</f>
        <v>0</v>
      </c>
      <c r="AB50" s="137">
        <f>AB49*F13</f>
        <v>0</v>
      </c>
      <c r="AC50" s="134">
        <f>AC49*F13</f>
        <v>0</v>
      </c>
      <c r="AD50" s="140">
        <f>AD49*F13</f>
        <v>0</v>
      </c>
      <c r="AE50" s="250"/>
      <c r="AF50" s="252"/>
      <c r="AG50" s="187"/>
      <c r="AH50" s="184"/>
      <c r="AI50" s="191"/>
      <c r="AJ50" s="184"/>
    </row>
    <row r="51" spans="1:36" ht="9.4" customHeight="1">
      <c r="A51" s="21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249"/>
      <c r="AF51" s="251" t="s">
        <v>73</v>
      </c>
      <c r="AG51" s="187">
        <f>(B52+C52+D52+H52+J52+K52+L52+M52+N52+O52+V52+W52+X52)/1000</f>
        <v>0</v>
      </c>
      <c r="AH51" s="184">
        <f>(E52+F52+G52+I52+P52+Q52+R52+S52+T52+U52+Y52+Z52+AA52)/1000</f>
        <v>0</v>
      </c>
      <c r="AI51" s="191">
        <f>(AB52+AC52+AD52)/1000</f>
        <v>0</v>
      </c>
      <c r="AJ51" s="184">
        <f>SUM(AG51:AI52)</f>
        <v>0</v>
      </c>
    </row>
    <row r="52" spans="1:36" ht="9.4" customHeight="1">
      <c r="A52" s="218"/>
      <c r="B52" s="95">
        <f>B51*F11</f>
        <v>0</v>
      </c>
      <c r="C52" s="96">
        <f>C51*F11</f>
        <v>0</v>
      </c>
      <c r="D52" s="96">
        <f>D51*F11</f>
        <v>0</v>
      </c>
      <c r="E52" s="134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6">
        <f>J51*E11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P51*E12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250"/>
      <c r="AF52" s="252"/>
      <c r="AG52" s="187"/>
      <c r="AH52" s="184"/>
      <c r="AI52" s="191"/>
      <c r="AJ52" s="184"/>
    </row>
    <row r="53" spans="1:36" ht="9.4" customHeight="1">
      <c r="A53" s="217" t="s">
        <v>17</v>
      </c>
      <c r="B53" s="108"/>
      <c r="C53" s="103"/>
      <c r="D53" s="103"/>
      <c r="E53" s="103"/>
      <c r="F53" s="103"/>
      <c r="G53" s="105">
        <v>11.5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49"/>
      <c r="AF53" s="251" t="s">
        <v>74</v>
      </c>
      <c r="AG53" s="187">
        <f>(B54+C54+D54+H54+J54+K54+L54+M54+N54+O54+V54+W54+X54)/1000</f>
        <v>0</v>
      </c>
      <c r="AH53" s="184">
        <f>(E54+F54+G54+I54+P54+Q54+R54+S54+T54+U54+Y54+Z54+AA54)/1000</f>
        <v>0.85299999999999998</v>
      </c>
      <c r="AI53" s="191">
        <f>(AB54+AC54+AD54)/1000</f>
        <v>0</v>
      </c>
      <c r="AJ53" s="184">
        <f>SUM(AG53:AI54)</f>
        <v>0.85299999999999998</v>
      </c>
    </row>
    <row r="54" spans="1:36" ht="9.4" customHeight="1">
      <c r="A54" s="21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853</v>
      </c>
      <c r="H54" s="98">
        <f>H53*F11</f>
        <v>0</v>
      </c>
      <c r="I54" s="100">
        <f>I53*F12</f>
        <v>0</v>
      </c>
      <c r="J54" s="96">
        <f>J53*E11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P53*E12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50"/>
      <c r="AF54" s="252"/>
      <c r="AG54" s="187"/>
      <c r="AH54" s="184"/>
      <c r="AI54" s="191"/>
      <c r="AJ54" s="184"/>
    </row>
    <row r="55" spans="1:36" ht="9.4" customHeight="1">
      <c r="A55" s="21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52"/>
      <c r="W55" s="103"/>
      <c r="X55" s="103"/>
      <c r="Y55" s="103">
        <v>20</v>
      </c>
      <c r="Z55" s="105"/>
      <c r="AA55" s="106"/>
      <c r="AB55" s="103"/>
      <c r="AC55" s="103"/>
      <c r="AD55" s="109"/>
      <c r="AE55" s="249" t="s">
        <v>60</v>
      </c>
      <c r="AF55" s="251" t="s">
        <v>75</v>
      </c>
      <c r="AG55" s="290">
        <f>B56+C56+D56+H56+J56+K56+L56+M56+N56+O56+V56+W56+X56</f>
        <v>0</v>
      </c>
      <c r="AH55" s="194">
        <f>E56+F56+G56+I56+P56+Q56+R56+S56+T56+U56+Y56+Z56+AA56</f>
        <v>37</v>
      </c>
      <c r="AI55" s="333">
        <f>AB56+AC56+AD56</f>
        <v>0</v>
      </c>
      <c r="AJ55" s="194">
        <f>SUM(AG55:AI56)</f>
        <v>37</v>
      </c>
    </row>
    <row r="56" spans="1:36" ht="9.4" customHeight="1">
      <c r="A56" s="218"/>
      <c r="B56" s="137"/>
      <c r="C56" s="134">
        <f>C55*F11</f>
        <v>0</v>
      </c>
      <c r="D56" s="134">
        <f>D55*F11</f>
        <v>0</v>
      </c>
      <c r="E56" s="134"/>
      <c r="F56" s="134">
        <f>F55*F12</f>
        <v>0</v>
      </c>
      <c r="G56" s="138">
        <f>G55*F12</f>
        <v>0</v>
      </c>
      <c r="H56" s="139">
        <f>H55*F11</f>
        <v>0</v>
      </c>
      <c r="I56" s="140">
        <f>I55*F12</f>
        <v>0</v>
      </c>
      <c r="J56" s="134">
        <f>J55*E11</f>
        <v>0</v>
      </c>
      <c r="K56" s="134"/>
      <c r="L56" s="134">
        <f>L55*F11</f>
        <v>0</v>
      </c>
      <c r="M56" s="134">
        <f>M55*F11</f>
        <v>0</v>
      </c>
      <c r="N56" s="134">
        <f>N55*F11</f>
        <v>0</v>
      </c>
      <c r="O56" s="134">
        <f>O55*F11</f>
        <v>0</v>
      </c>
      <c r="P56" s="134">
        <f>P55*E12</f>
        <v>0</v>
      </c>
      <c r="Q56" s="134"/>
      <c r="R56" s="134">
        <f>R55*F12</f>
        <v>0</v>
      </c>
      <c r="S56" s="134">
        <f>S55*F12</f>
        <v>0</v>
      </c>
      <c r="T56" s="139">
        <f>T55*F12</f>
        <v>0</v>
      </c>
      <c r="U56" s="140">
        <f>U55*F12</f>
        <v>0</v>
      </c>
      <c r="V56" s="141"/>
      <c r="W56" s="134"/>
      <c r="X56" s="134">
        <f>X55*F11</f>
        <v>0</v>
      </c>
      <c r="Y56" s="134">
        <f>(Y55*F12)/40</f>
        <v>37</v>
      </c>
      <c r="Z56" s="134"/>
      <c r="AA56" s="136">
        <f>AA55*F12</f>
        <v>0</v>
      </c>
      <c r="AB56" s="137">
        <f>AB55*F13</f>
        <v>0</v>
      </c>
      <c r="AC56" s="134">
        <f>AC55*F13</f>
        <v>0</v>
      </c>
      <c r="AD56" s="140">
        <f>AD55*F13</f>
        <v>0</v>
      </c>
      <c r="AE56" s="250"/>
      <c r="AF56" s="252"/>
      <c r="AG56" s="290"/>
      <c r="AH56" s="194"/>
      <c r="AI56" s="333"/>
      <c r="AJ56" s="194"/>
    </row>
    <row r="57" spans="1:36" ht="9.4" customHeight="1">
      <c r="A57" s="21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249"/>
      <c r="AF57" s="251" t="s">
        <v>76</v>
      </c>
      <c r="AG57" s="187">
        <f>(B58+C58+D58+H58+J58+K58+L58+M58+N58+O58+V58+W58+X58)/1000</f>
        <v>0</v>
      </c>
      <c r="AH57" s="184">
        <f>(E58+F58+G58+I58+P58+Q58+R58+S58+T58+U58+Y58+Z58+AA58)/1000</f>
        <v>0</v>
      </c>
      <c r="AI57" s="191">
        <f>(AB58+AC58+AD58)/1000</f>
        <v>0</v>
      </c>
      <c r="AJ57" s="184">
        <f>SUM(AG57:AI58)</f>
        <v>0</v>
      </c>
    </row>
    <row r="58" spans="1:36" ht="9.4" customHeight="1">
      <c r="A58" s="218"/>
      <c r="B58" s="95">
        <f>B57*F11</f>
        <v>0</v>
      </c>
      <c r="C58" s="96">
        <f>C57*F11</f>
        <v>0</v>
      </c>
      <c r="D58" s="96">
        <f>D57*F11</f>
        <v>0</v>
      </c>
      <c r="E58" s="96">
        <f>E57*F12</f>
        <v>0</v>
      </c>
      <c r="F58" s="96">
        <f>F57*F12</f>
        <v>0</v>
      </c>
      <c r="G58" s="97">
        <f>G57*F12</f>
        <v>0</v>
      </c>
      <c r="H58" s="98">
        <f>H57*F11</f>
        <v>0</v>
      </c>
      <c r="I58" s="100">
        <f>I57*F12</f>
        <v>0</v>
      </c>
      <c r="J58" s="96">
        <f>J57*E11</f>
        <v>0</v>
      </c>
      <c r="K58" s="96">
        <f>K57*F11</f>
        <v>0</v>
      </c>
      <c r="L58" s="96">
        <f>L57*F11</f>
        <v>0</v>
      </c>
      <c r="M58" s="96">
        <f>M57*F11</f>
        <v>0</v>
      </c>
      <c r="N58" s="96">
        <f>N57*F11</f>
        <v>0</v>
      </c>
      <c r="O58" s="96">
        <f>O57*F11</f>
        <v>0</v>
      </c>
      <c r="P58" s="96">
        <f>P57*E12</f>
        <v>0</v>
      </c>
      <c r="Q58" s="96">
        <f>Q57*F12</f>
        <v>0</v>
      </c>
      <c r="R58" s="96">
        <f>R57*F12</f>
        <v>0</v>
      </c>
      <c r="S58" s="96">
        <f>S57*F12</f>
        <v>0</v>
      </c>
      <c r="T58" s="98">
        <f>T57*F12</f>
        <v>0</v>
      </c>
      <c r="U58" s="99">
        <f>U57*F12</f>
        <v>0</v>
      </c>
      <c r="V58" s="137"/>
      <c r="W58" s="134"/>
      <c r="X58" s="96">
        <f>X57*F11</f>
        <v>0</v>
      </c>
      <c r="Y58" s="134">
        <f>Y57*F12</f>
        <v>0</v>
      </c>
      <c r="Z58" s="134">
        <f>Z57*F12</f>
        <v>0</v>
      </c>
      <c r="AA58" s="99">
        <f>AA57*F12</f>
        <v>0</v>
      </c>
      <c r="AB58" s="95">
        <f>AB57*F13</f>
        <v>0</v>
      </c>
      <c r="AC58" s="96">
        <f>AC57*F13</f>
        <v>0</v>
      </c>
      <c r="AD58" s="100">
        <f>AD57*F13</f>
        <v>0</v>
      </c>
      <c r="AE58" s="250"/>
      <c r="AF58" s="252"/>
      <c r="AG58" s="187"/>
      <c r="AH58" s="184"/>
      <c r="AI58" s="191"/>
      <c r="AJ58" s="184"/>
    </row>
    <row r="59" spans="1:36" ht="9.4" customHeight="1">
      <c r="A59" s="217" t="s">
        <v>20</v>
      </c>
      <c r="B59" s="108"/>
      <c r="C59" s="102"/>
      <c r="D59" s="102"/>
      <c r="E59" s="102"/>
      <c r="F59" s="102"/>
      <c r="G59" s="107"/>
      <c r="H59" s="111"/>
      <c r="I59" s="106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49"/>
      <c r="AF59" s="251" t="s">
        <v>77</v>
      </c>
      <c r="AG59" s="187">
        <f>(B60+C60+D60+H60+J60+K60+L60+M60+N60+O60+V60+W60+X60)/1000</f>
        <v>0</v>
      </c>
      <c r="AH59" s="184">
        <f>(E60+F60+G60+I60+P60+Q60+R60+S60+T60+U60+Y60+Z60+AA60)/1000</f>
        <v>0</v>
      </c>
      <c r="AI59" s="191">
        <f>(AB60+AC60+AD60)/1000</f>
        <v>0</v>
      </c>
      <c r="AJ59" s="184">
        <f>SUM(AG59:AI60)</f>
        <v>0</v>
      </c>
    </row>
    <row r="60" spans="1:36" ht="9.4" customHeight="1">
      <c r="A60" s="21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6">
        <f>J59*E11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P59*E12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50"/>
      <c r="AF60" s="252"/>
      <c r="AG60" s="187"/>
      <c r="AH60" s="184"/>
      <c r="AI60" s="191"/>
      <c r="AJ60" s="184"/>
    </row>
    <row r="61" spans="1:36" ht="9.4" customHeight="1">
      <c r="A61" s="217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49" t="s">
        <v>58</v>
      </c>
      <c r="AF61" s="251" t="s">
        <v>78</v>
      </c>
      <c r="AG61" s="187">
        <f>(B62+C62+D62+H62+J62+K62+L62+M62+N62+O62+V62+W62+X62)/1000</f>
        <v>0</v>
      </c>
      <c r="AH61" s="184">
        <f>(E62+F62+G62+I62+P62+Q62+R62+S62+T62+U62+Y62+Z62+AA62)/1000</f>
        <v>0</v>
      </c>
      <c r="AI61" s="191">
        <f>(AB62+AC62+AD62)/1000</f>
        <v>0</v>
      </c>
      <c r="AJ61" s="184">
        <f>SUM(AG61:AI62)</f>
        <v>0</v>
      </c>
    </row>
    <row r="62" spans="1:36" ht="9.4" customHeight="1">
      <c r="A62" s="218"/>
      <c r="B62" s="137">
        <f>B61*F11</f>
        <v>0</v>
      </c>
      <c r="C62" s="134">
        <f>C61*F11</f>
        <v>0</v>
      </c>
      <c r="D62" s="134">
        <f>D61*F11</f>
        <v>0</v>
      </c>
      <c r="E62" s="134">
        <f>E61*F12</f>
        <v>0</v>
      </c>
      <c r="F62" s="134">
        <f>F61*F12</f>
        <v>0</v>
      </c>
      <c r="G62" s="138">
        <f>G61*F12</f>
        <v>0</v>
      </c>
      <c r="H62" s="139">
        <f>H61*F11</f>
        <v>0</v>
      </c>
      <c r="I62" s="140">
        <f>I61*F12</f>
        <v>0</v>
      </c>
      <c r="J62" s="134">
        <f>J61*F11</f>
        <v>0</v>
      </c>
      <c r="K62" s="134">
        <f>K61*F11</f>
        <v>0</v>
      </c>
      <c r="L62" s="134">
        <f>L61*F11</f>
        <v>0</v>
      </c>
      <c r="M62" s="134">
        <f>M61*F11</f>
        <v>0</v>
      </c>
      <c r="N62" s="134">
        <f>N61*F11</f>
        <v>0</v>
      </c>
      <c r="O62" s="134">
        <f>O61*F11</f>
        <v>0</v>
      </c>
      <c r="P62" s="134">
        <f>P61*F12</f>
        <v>0</v>
      </c>
      <c r="Q62" s="134">
        <f>Q61*F12</f>
        <v>0</v>
      </c>
      <c r="R62" s="134">
        <f>R61*F12</f>
        <v>0</v>
      </c>
      <c r="S62" s="134">
        <f>S61*F12</f>
        <v>0</v>
      </c>
      <c r="T62" s="139">
        <f>T61*F12</f>
        <v>0</v>
      </c>
      <c r="U62" s="136">
        <f>U61*F12</f>
        <v>0</v>
      </c>
      <c r="V62" s="137">
        <f>V61*F11</f>
        <v>0</v>
      </c>
      <c r="W62" s="134">
        <f>W61*F11</f>
        <v>0</v>
      </c>
      <c r="X62" s="134">
        <f>X61*F11</f>
        <v>0</v>
      </c>
      <c r="Y62" s="134">
        <f>Y61*F12</f>
        <v>0</v>
      </c>
      <c r="Z62" s="134">
        <f>Z61*F12</f>
        <v>0</v>
      </c>
      <c r="AA62" s="136">
        <f>AA61*F12</f>
        <v>0</v>
      </c>
      <c r="AB62" s="137">
        <f>AB61*F13</f>
        <v>0</v>
      </c>
      <c r="AC62" s="134">
        <f>AC61*F13</f>
        <v>0</v>
      </c>
      <c r="AD62" s="140">
        <f>AD61*F13</f>
        <v>0</v>
      </c>
      <c r="AE62" s="250"/>
      <c r="AF62" s="252"/>
      <c r="AG62" s="187"/>
      <c r="AH62" s="184"/>
      <c r="AI62" s="191"/>
      <c r="AJ62" s="184"/>
    </row>
    <row r="63" spans="1:36" ht="9.4" customHeight="1">
      <c r="A63" s="217" t="s">
        <v>143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49"/>
      <c r="AF63" s="251" t="s">
        <v>79</v>
      </c>
      <c r="AG63" s="187">
        <f>(B64+C64+D64+H64+J64+K64+L64+M64+N64+O64+V64+W64+X64)/1000</f>
        <v>0</v>
      </c>
      <c r="AH63" s="184">
        <f>(E64+F64+G64+I64+P64+Q64+R64+S64+T64+U64+Y64+Z64+AA64)/1000</f>
        <v>0</v>
      </c>
      <c r="AI63" s="191">
        <f>(AB64+AC64+AD64)/1000</f>
        <v>0</v>
      </c>
      <c r="AJ63" s="184">
        <f>SUM(AG63:AI64)</f>
        <v>0</v>
      </c>
    </row>
    <row r="64" spans="1:36" ht="9.4" customHeight="1">
      <c r="A64" s="218"/>
      <c r="B64" s="95">
        <f>B63*F11</f>
        <v>0</v>
      </c>
      <c r="C64" s="96">
        <f>C63*F11</f>
        <v>0</v>
      </c>
      <c r="D64" s="96">
        <f>D63*F11</f>
        <v>0</v>
      </c>
      <c r="E64" s="134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6">
        <f>J63*E11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P63*E12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50"/>
      <c r="AF64" s="252"/>
      <c r="AG64" s="187"/>
      <c r="AH64" s="184"/>
      <c r="AI64" s="191"/>
      <c r="AJ64" s="184"/>
    </row>
    <row r="65" spans="1:36" ht="9.4" customHeight="1">
      <c r="A65" s="217" t="s">
        <v>22</v>
      </c>
      <c r="B65" s="114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>
        <v>10</v>
      </c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49"/>
      <c r="AF65" s="251" t="s">
        <v>80</v>
      </c>
      <c r="AG65" s="187">
        <f>(B66+C66+D66+H66+J66+K66+L66+M66+N66+O66+V66+W66+X66)/1000</f>
        <v>0</v>
      </c>
      <c r="AH65" s="184">
        <f>(E66+F66+G66+I66+P66+Q66+R66+S66+T66+U66+Y66+Z66+AA66)/1000</f>
        <v>1.5725</v>
      </c>
      <c r="AI65" s="191">
        <f>(AB66+AC66+AD66)/1000</f>
        <v>0</v>
      </c>
      <c r="AJ65" s="184">
        <f>SUM(AG65:AI66)</f>
        <v>1.5725</v>
      </c>
    </row>
    <row r="66" spans="1:36" ht="9.4" customHeight="1">
      <c r="A66" s="218"/>
      <c r="B66" s="137"/>
      <c r="C66" s="134">
        <f>C65*F11</f>
        <v>0</v>
      </c>
      <c r="D66" s="134">
        <f>D65*F11</f>
        <v>0</v>
      </c>
      <c r="E66" s="134">
        <f>E65*F12</f>
        <v>832.5</v>
      </c>
      <c r="F66" s="134">
        <f>F65*F12</f>
        <v>0</v>
      </c>
      <c r="G66" s="138">
        <f>G65*F12</f>
        <v>0</v>
      </c>
      <c r="H66" s="139">
        <f>H65*F11</f>
        <v>0</v>
      </c>
      <c r="I66" s="140">
        <f>I65*F12</f>
        <v>0</v>
      </c>
      <c r="J66" s="134">
        <f>J65*F11</f>
        <v>0</v>
      </c>
      <c r="K66" s="134">
        <f>K65*F11</f>
        <v>0</v>
      </c>
      <c r="L66" s="134">
        <f>L65*F11</f>
        <v>0</v>
      </c>
      <c r="M66" s="134">
        <f>M65*F11</f>
        <v>0</v>
      </c>
      <c r="N66" s="134">
        <f>N65*F11</f>
        <v>0</v>
      </c>
      <c r="O66" s="134">
        <f>O65*F11</f>
        <v>0</v>
      </c>
      <c r="P66" s="134">
        <f>P65*F12</f>
        <v>0</v>
      </c>
      <c r="Q66" s="134">
        <f>Q65*F12</f>
        <v>0</v>
      </c>
      <c r="R66" s="134">
        <f>R65*F12</f>
        <v>740</v>
      </c>
      <c r="S66" s="134">
        <f>S65*F12</f>
        <v>0</v>
      </c>
      <c r="T66" s="139">
        <f>T65*F12</f>
        <v>0</v>
      </c>
      <c r="U66" s="136">
        <f>U65*F12</f>
        <v>0</v>
      </c>
      <c r="V66" s="137">
        <f>V65*F11</f>
        <v>0</v>
      </c>
      <c r="W66" s="134">
        <f>W65*F11</f>
        <v>0</v>
      </c>
      <c r="X66" s="134">
        <f>X65*F11</f>
        <v>0</v>
      </c>
      <c r="Y66" s="134">
        <f>Y65*F12</f>
        <v>0</v>
      </c>
      <c r="Z66" s="134">
        <f>Z65*F12</f>
        <v>0</v>
      </c>
      <c r="AA66" s="136">
        <f>AA65*F12</f>
        <v>0</v>
      </c>
      <c r="AB66" s="137">
        <f>AB65*F13</f>
        <v>0</v>
      </c>
      <c r="AC66" s="134">
        <f>AC65*F13</f>
        <v>0</v>
      </c>
      <c r="AD66" s="140">
        <f>AD65*F13</f>
        <v>0</v>
      </c>
      <c r="AE66" s="250"/>
      <c r="AF66" s="252"/>
      <c r="AG66" s="187"/>
      <c r="AH66" s="184"/>
      <c r="AI66" s="191"/>
      <c r="AJ66" s="184"/>
    </row>
    <row r="67" spans="1:36" ht="9.4" customHeight="1">
      <c r="A67" s="229" t="s">
        <v>23</v>
      </c>
      <c r="B67" s="108"/>
      <c r="C67" s="103"/>
      <c r="D67" s="103"/>
      <c r="E67" s="103">
        <v>8.25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249"/>
      <c r="AF67" s="253" t="s">
        <v>108</v>
      </c>
      <c r="AG67" s="187">
        <f>(B68+C68+D68+H68+J68+K68+L68+M68+N68+O68+V68+W68+X68)/1000</f>
        <v>0</v>
      </c>
      <c r="AH67" s="184">
        <f>(E68+F68+G68+I68+P68+Q68+R68+S68+T68+U68+Y68+Z68+AA68)/1000</f>
        <v>0.61050000000000004</v>
      </c>
      <c r="AI67" s="191">
        <f>(AB68+AC68+AD68)/1000</f>
        <v>0</v>
      </c>
      <c r="AJ67" s="184">
        <f>SUM(AG67:AI68)</f>
        <v>0.61050000000000004</v>
      </c>
    </row>
    <row r="68" spans="1:36" ht="9.4" customHeight="1">
      <c r="A68" s="229"/>
      <c r="B68" s="137">
        <f>B67*F11</f>
        <v>0</v>
      </c>
      <c r="C68" s="96">
        <f>C67*F11</f>
        <v>0</v>
      </c>
      <c r="D68" s="96">
        <f>D67*F11</f>
        <v>0</v>
      </c>
      <c r="E68" s="134">
        <f>E67*F12</f>
        <v>610.5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6">
        <f>J67*E11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P67*E12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250"/>
      <c r="AF68" s="254"/>
      <c r="AG68" s="187"/>
      <c r="AH68" s="184"/>
      <c r="AI68" s="191"/>
      <c r="AJ68" s="184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47</v>
      </c>
      <c r="B72" s="219" t="s">
        <v>110</v>
      </c>
      <c r="C72" s="220"/>
      <c r="D72" s="220"/>
      <c r="E72" s="220"/>
      <c r="F72" s="220"/>
      <c r="G72" s="220"/>
      <c r="H72" s="162" t="s">
        <v>118</v>
      </c>
      <c r="I72" s="163"/>
      <c r="J72" s="196" t="s">
        <v>52</v>
      </c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5" t="s">
        <v>53</v>
      </c>
      <c r="W72" s="196"/>
      <c r="X72" s="196"/>
      <c r="Y72" s="196"/>
      <c r="Z72" s="196"/>
      <c r="AA72" s="163"/>
      <c r="AB72" s="198" t="s">
        <v>54</v>
      </c>
      <c r="AC72" s="199"/>
      <c r="AD72" s="200"/>
      <c r="AE72" s="323" t="s">
        <v>105</v>
      </c>
      <c r="AF72" s="327" t="s">
        <v>120</v>
      </c>
      <c r="AG72" s="295" t="s">
        <v>121</v>
      </c>
      <c r="AH72" s="296"/>
      <c r="AI72" s="296"/>
      <c r="AJ72" s="297"/>
    </row>
    <row r="73" spans="1:36" ht="12" customHeight="1">
      <c r="A73" s="61"/>
      <c r="B73" s="222" t="s">
        <v>114</v>
      </c>
      <c r="C73" s="221"/>
      <c r="D73" s="221"/>
      <c r="E73" s="221" t="s">
        <v>119</v>
      </c>
      <c r="F73" s="221"/>
      <c r="G73" s="197"/>
      <c r="H73" s="11" t="s">
        <v>114</v>
      </c>
      <c r="I73" s="7" t="s">
        <v>119</v>
      </c>
      <c r="J73" s="172" t="s">
        <v>114</v>
      </c>
      <c r="K73" s="172"/>
      <c r="L73" s="172"/>
      <c r="M73" s="172"/>
      <c r="N73" s="172"/>
      <c r="O73" s="173"/>
      <c r="P73" s="197" t="s">
        <v>119</v>
      </c>
      <c r="Q73" s="172"/>
      <c r="R73" s="172"/>
      <c r="S73" s="172"/>
      <c r="T73" s="172"/>
      <c r="U73" s="172"/>
      <c r="V73" s="171" t="s">
        <v>114</v>
      </c>
      <c r="W73" s="172"/>
      <c r="X73" s="173"/>
      <c r="Y73" s="197" t="s">
        <v>119</v>
      </c>
      <c r="Z73" s="172"/>
      <c r="AA73" s="316"/>
      <c r="AB73" s="201"/>
      <c r="AC73" s="202"/>
      <c r="AD73" s="203"/>
      <c r="AE73" s="324"/>
      <c r="AF73" s="328"/>
      <c r="AG73" s="298"/>
      <c r="AH73" s="299"/>
      <c r="AI73" s="299"/>
      <c r="AJ73" s="300"/>
    </row>
    <row r="74" spans="1:36" ht="10.5" customHeight="1">
      <c r="A74" s="62"/>
      <c r="B74" s="242">
        <f t="shared" ref="B74:G74" si="0">B19</f>
        <v>0</v>
      </c>
      <c r="C74" s="170">
        <f t="shared" si="0"/>
        <v>0</v>
      </c>
      <c r="D74" s="170">
        <f t="shared" si="0"/>
        <v>0</v>
      </c>
      <c r="E74" s="170" t="str">
        <f t="shared" si="0"/>
        <v>каша "Дружба"</v>
      </c>
      <c r="F74" s="170" t="str">
        <f t="shared" si="0"/>
        <v>кофейный напиток с молоком</v>
      </c>
      <c r="G74" s="245" t="str">
        <f t="shared" si="0"/>
        <v>батон с сыром</v>
      </c>
      <c r="H74" s="240">
        <f t="shared" ref="H74:AD74" si="1">H19</f>
        <v>0</v>
      </c>
      <c r="I74" s="241" t="str">
        <f t="shared" si="1"/>
        <v xml:space="preserve">сок </v>
      </c>
      <c r="J74" s="246">
        <f t="shared" si="1"/>
        <v>0</v>
      </c>
      <c r="K74" s="170">
        <f t="shared" si="1"/>
        <v>0</v>
      </c>
      <c r="L74" s="170">
        <f t="shared" si="1"/>
        <v>0</v>
      </c>
      <c r="M74" s="170">
        <f t="shared" si="1"/>
        <v>0</v>
      </c>
      <c r="N74" s="170">
        <f t="shared" si="1"/>
        <v>0</v>
      </c>
      <c r="O74" s="170">
        <f t="shared" si="1"/>
        <v>0</v>
      </c>
      <c r="P74" s="237" t="str">
        <f t="shared" si="1"/>
        <v>огурец свежий</v>
      </c>
      <c r="Q74" s="170" t="str">
        <f t="shared" si="1"/>
        <v>суп картоф с макар изд</v>
      </c>
      <c r="R74" s="170" t="str">
        <f t="shared" si="1"/>
        <v>голубцы ленивые</v>
      </c>
      <c r="S74" s="170" t="str">
        <f t="shared" si="1"/>
        <v>компот из сухофруктов</v>
      </c>
      <c r="T74" s="170" t="str">
        <f t="shared" si="1"/>
        <v>хлеб</v>
      </c>
      <c r="U74" s="169">
        <f t="shared" si="1"/>
        <v>0</v>
      </c>
      <c r="V74" s="181">
        <f t="shared" si="1"/>
        <v>0</v>
      </c>
      <c r="W74" s="170">
        <f t="shared" si="1"/>
        <v>0</v>
      </c>
      <c r="X74" s="170">
        <f t="shared" si="1"/>
        <v>0</v>
      </c>
      <c r="Y74" s="170" t="str">
        <f t="shared" si="1"/>
        <v>винегрет, яйцо, хлеб</v>
      </c>
      <c r="Z74" s="170">
        <f t="shared" si="1"/>
        <v>0</v>
      </c>
      <c r="AA74" s="320" t="str">
        <f t="shared" si="1"/>
        <v>чай с сахаром, печенье</v>
      </c>
      <c r="AB74" s="330" t="str">
        <f t="shared" si="1"/>
        <v>суп картоф с макар изд</v>
      </c>
      <c r="AC74" s="170" t="str">
        <f t="shared" si="1"/>
        <v>хлеб</v>
      </c>
      <c r="AD74" s="330">
        <f t="shared" si="1"/>
        <v>0</v>
      </c>
      <c r="AE74" s="324"/>
      <c r="AF74" s="328"/>
      <c r="AG74" s="204" t="s">
        <v>45</v>
      </c>
      <c r="AH74" s="188"/>
      <c r="AI74" s="188"/>
      <c r="AJ74" s="205"/>
    </row>
    <row r="75" spans="1:36" ht="10.5" customHeight="1">
      <c r="A75" s="63" t="s">
        <v>48</v>
      </c>
      <c r="B75" s="242"/>
      <c r="C75" s="170"/>
      <c r="D75" s="170"/>
      <c r="E75" s="170"/>
      <c r="F75" s="170"/>
      <c r="G75" s="245"/>
      <c r="H75" s="240"/>
      <c r="I75" s="241"/>
      <c r="J75" s="247"/>
      <c r="K75" s="170"/>
      <c r="L75" s="170"/>
      <c r="M75" s="170"/>
      <c r="N75" s="170"/>
      <c r="O75" s="170"/>
      <c r="P75" s="238"/>
      <c r="Q75" s="170"/>
      <c r="R75" s="170"/>
      <c r="S75" s="170"/>
      <c r="T75" s="170"/>
      <c r="U75" s="169"/>
      <c r="V75" s="182"/>
      <c r="W75" s="170"/>
      <c r="X75" s="170"/>
      <c r="Y75" s="170"/>
      <c r="Z75" s="170"/>
      <c r="AA75" s="321"/>
      <c r="AB75" s="331"/>
      <c r="AC75" s="170"/>
      <c r="AD75" s="331"/>
      <c r="AE75" s="324"/>
      <c r="AF75" s="328"/>
      <c r="AG75" s="301" t="s">
        <v>114</v>
      </c>
      <c r="AH75" s="294" t="s">
        <v>119</v>
      </c>
      <c r="AI75" s="302" t="s">
        <v>122</v>
      </c>
      <c r="AJ75" s="206" t="s">
        <v>134</v>
      </c>
    </row>
    <row r="76" spans="1:36" ht="37.15" customHeight="1">
      <c r="A76" s="50"/>
      <c r="B76" s="242"/>
      <c r="C76" s="170"/>
      <c r="D76" s="170"/>
      <c r="E76" s="170"/>
      <c r="F76" s="170"/>
      <c r="G76" s="245"/>
      <c r="H76" s="240"/>
      <c r="I76" s="241"/>
      <c r="J76" s="248"/>
      <c r="K76" s="170"/>
      <c r="L76" s="170"/>
      <c r="M76" s="170"/>
      <c r="N76" s="170"/>
      <c r="O76" s="170"/>
      <c r="P76" s="239"/>
      <c r="Q76" s="170"/>
      <c r="R76" s="170"/>
      <c r="S76" s="170"/>
      <c r="T76" s="170"/>
      <c r="U76" s="169"/>
      <c r="V76" s="183"/>
      <c r="W76" s="170"/>
      <c r="X76" s="170"/>
      <c r="Y76" s="170"/>
      <c r="Z76" s="170"/>
      <c r="AA76" s="322"/>
      <c r="AB76" s="332"/>
      <c r="AC76" s="170"/>
      <c r="AD76" s="332"/>
      <c r="AE76" s="325"/>
      <c r="AF76" s="329"/>
      <c r="AG76" s="301"/>
      <c r="AH76" s="294"/>
      <c r="AI76" s="302"/>
      <c r="AJ76" s="207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43" t="s">
        <v>24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>
        <v>7.2</v>
      </c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>
        <v>7.2</v>
      </c>
      <c r="AC78" s="87"/>
      <c r="AD78" s="91"/>
      <c r="AE78" s="315"/>
      <c r="AF78" s="326" t="s">
        <v>107</v>
      </c>
      <c r="AG78" s="186">
        <f>(B79+C79+D79+H79+J79+K79+L79+M79+N79+O79+V79+W79+X79)/1000</f>
        <v>0</v>
      </c>
      <c r="AH78" s="189">
        <f>(E79+F79+G79+I79+P79+Q79+R79+S79+T79+U79+Y79+Z79+AA79)/1000</f>
        <v>0.53280000000000005</v>
      </c>
      <c r="AI78" s="192">
        <f>(AB79+AC79+AD79)/1000</f>
        <v>0.12240000000000001</v>
      </c>
      <c r="AJ78" s="189">
        <f>SUM(AG78:AI79)</f>
        <v>0.6552</v>
      </c>
    </row>
    <row r="79" spans="1:36" ht="9.4" customHeight="1">
      <c r="A79" s="244"/>
      <c r="B79" s="137">
        <f>B78*F11</f>
        <v>0</v>
      </c>
      <c r="C79" s="134">
        <f>C78*F11</f>
        <v>0</v>
      </c>
      <c r="D79" s="134">
        <f>D78*F11</f>
        <v>0</v>
      </c>
      <c r="E79" s="134">
        <f>E78*F12</f>
        <v>0</v>
      </c>
      <c r="F79" s="134">
        <f>F78*F12</f>
        <v>0</v>
      </c>
      <c r="G79" s="138">
        <f>G78*F12</f>
        <v>0</v>
      </c>
      <c r="H79" s="139">
        <f>H78*F11</f>
        <v>0</v>
      </c>
      <c r="I79" s="140">
        <f>I78*F12</f>
        <v>0</v>
      </c>
      <c r="J79" s="139">
        <f>J78*F11</f>
        <v>0</v>
      </c>
      <c r="K79" s="134">
        <f>K78*F11</f>
        <v>0</v>
      </c>
      <c r="L79" s="134">
        <f>L78*F11</f>
        <v>0</v>
      </c>
      <c r="M79" s="134">
        <f>M78*F11</f>
        <v>0</v>
      </c>
      <c r="N79" s="134">
        <f>N78*F11</f>
        <v>0</v>
      </c>
      <c r="O79" s="134">
        <f>O78*F11</f>
        <v>0</v>
      </c>
      <c r="P79" s="134">
        <f>P78*F12</f>
        <v>0</v>
      </c>
      <c r="Q79" s="134">
        <f>Q78*F12</f>
        <v>532.80000000000007</v>
      </c>
      <c r="R79" s="134">
        <f>R78*F12</f>
        <v>0</v>
      </c>
      <c r="S79" s="134">
        <f>S78*F12</f>
        <v>0</v>
      </c>
      <c r="T79" s="139">
        <f>T78*F12</f>
        <v>0</v>
      </c>
      <c r="U79" s="136">
        <f>U78*F12</f>
        <v>0</v>
      </c>
      <c r="V79" s="137">
        <f>V78*F11</f>
        <v>0</v>
      </c>
      <c r="W79" s="134">
        <f>W78*F11</f>
        <v>0</v>
      </c>
      <c r="X79" s="134">
        <f>X78*F11</f>
        <v>0</v>
      </c>
      <c r="Y79" s="134">
        <f>Y78*F12</f>
        <v>0</v>
      </c>
      <c r="Z79" s="134">
        <f>Z78*F12</f>
        <v>0</v>
      </c>
      <c r="AA79" s="142">
        <f>AA78*F12</f>
        <v>0</v>
      </c>
      <c r="AB79" s="136">
        <f>AB78*F13</f>
        <v>122.4</v>
      </c>
      <c r="AC79" s="134">
        <f>AC78*F13</f>
        <v>0</v>
      </c>
      <c r="AD79" s="140">
        <f>AD78*F13</f>
        <v>0</v>
      </c>
      <c r="AE79" s="250"/>
      <c r="AF79" s="256"/>
      <c r="AG79" s="187"/>
      <c r="AH79" s="184"/>
      <c r="AI79" s="191"/>
      <c r="AJ79" s="184"/>
    </row>
    <row r="80" spans="1:36" ht="9.4" customHeight="1">
      <c r="A80" s="234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49"/>
      <c r="AF80" s="255" t="s">
        <v>81</v>
      </c>
      <c r="AG80" s="186">
        <f>(B81+C81+D81+H81+J81+K81+L81+M81+N81+O81+V81+W81+X81)/1000</f>
        <v>0</v>
      </c>
      <c r="AH80" s="189">
        <f>(E81+F81+G81+I81+P81+Q81+R81+S81+T81+U81+Y81+Z81+AA81)/1000</f>
        <v>0</v>
      </c>
      <c r="AI80" s="192">
        <f>(AB81+AC81+AD81)/1000</f>
        <v>0</v>
      </c>
      <c r="AJ80" s="184">
        <f>SUM(AG80:AI81)</f>
        <v>0</v>
      </c>
    </row>
    <row r="81" spans="1:36" ht="9.4" customHeight="1">
      <c r="A81" s="235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250"/>
      <c r="AF81" s="256"/>
      <c r="AG81" s="187"/>
      <c r="AH81" s="184"/>
      <c r="AI81" s="191"/>
      <c r="AJ81" s="184"/>
    </row>
    <row r="82" spans="1:36" ht="9.4" customHeight="1">
      <c r="A82" s="234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249"/>
      <c r="AF82" s="255" t="s">
        <v>82</v>
      </c>
      <c r="AG82" s="186">
        <f>(B83+C83+D83+H83+J83+K83+L83+M83+N83+O83+V83+W83+X83)/1000</f>
        <v>0</v>
      </c>
      <c r="AH82" s="189">
        <f>(E83+F83+G83+I83+P83+Q83+R83+S83+T83+U83+Y83+Z83+AA83)/1000</f>
        <v>0</v>
      </c>
      <c r="AI82" s="192">
        <f>(AB83+AC83+AD83)/1000</f>
        <v>0</v>
      </c>
      <c r="AJ82" s="184">
        <f>SUM(AG82:AI83)</f>
        <v>0</v>
      </c>
    </row>
    <row r="83" spans="1:36" ht="9.4" customHeight="1">
      <c r="A83" s="235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34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34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36">
        <f>AB82*F13</f>
        <v>0</v>
      </c>
      <c r="AC83" s="96">
        <f>AC82*F13</f>
        <v>0</v>
      </c>
      <c r="AD83" s="100">
        <f>AD82*F13</f>
        <v>0</v>
      </c>
      <c r="AE83" s="250"/>
      <c r="AF83" s="256"/>
      <c r="AG83" s="187"/>
      <c r="AH83" s="184"/>
      <c r="AI83" s="191"/>
      <c r="AJ83" s="184"/>
    </row>
    <row r="84" spans="1:36" ht="9.4" customHeight="1">
      <c r="A84" s="234" t="s">
        <v>27</v>
      </c>
      <c r="B84" s="108"/>
      <c r="C84" s="103"/>
      <c r="D84" s="103"/>
      <c r="E84" s="103">
        <v>3.75</v>
      </c>
      <c r="F84" s="103">
        <v>10</v>
      </c>
      <c r="G84" s="104"/>
      <c r="H84" s="105"/>
      <c r="I84" s="107"/>
      <c r="J84" s="108"/>
      <c r="K84" s="103"/>
      <c r="L84" s="103"/>
      <c r="M84" s="130"/>
      <c r="N84" s="103"/>
      <c r="O84" s="103"/>
      <c r="P84" s="103"/>
      <c r="Q84" s="103"/>
      <c r="R84" s="102"/>
      <c r="S84" s="102">
        <v>13.5</v>
      </c>
      <c r="T84" s="102"/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249"/>
      <c r="AF84" s="255" t="s">
        <v>83</v>
      </c>
      <c r="AG84" s="186">
        <f>(B85+C85+D85+H85+J85+K85+L85+M85+N85+O85+V85+W85+X85)/1000</f>
        <v>0</v>
      </c>
      <c r="AH84" s="189">
        <f>(E85+F85+G85+I85+P85+Q85+R85+S85+T85+U85+Y85+Z85+AA85)/1000</f>
        <v>3.0154999999999998</v>
      </c>
      <c r="AI84" s="192">
        <f>(AB85+AC85+AD85)/1000</f>
        <v>0</v>
      </c>
      <c r="AJ84" s="184">
        <f>SUM(AG84:AI85)</f>
        <v>3.0154999999999998</v>
      </c>
    </row>
    <row r="85" spans="1:36" ht="9.4" customHeight="1">
      <c r="A85" s="235"/>
      <c r="B85" s="137">
        <f>B84*F11</f>
        <v>0</v>
      </c>
      <c r="C85" s="134"/>
      <c r="D85" s="134">
        <f>D84*F11</f>
        <v>0</v>
      </c>
      <c r="E85" s="134">
        <f>E84*F12</f>
        <v>277.5</v>
      </c>
      <c r="F85" s="134">
        <v>740</v>
      </c>
      <c r="G85" s="138">
        <f>G84*F12</f>
        <v>0</v>
      </c>
      <c r="H85" s="139">
        <f>H84*F11</f>
        <v>0</v>
      </c>
      <c r="I85" s="140">
        <f>I84*F12</f>
        <v>0</v>
      </c>
      <c r="J85" s="139">
        <f>J84*F11</f>
        <v>0</v>
      </c>
      <c r="K85" s="134">
        <f>K84*F11</f>
        <v>0</v>
      </c>
      <c r="L85" s="134">
        <f>L84*F11</f>
        <v>0</v>
      </c>
      <c r="M85" s="134"/>
      <c r="N85" s="134">
        <f>N84*F11</f>
        <v>0</v>
      </c>
      <c r="O85" s="134">
        <f>O84*F11</f>
        <v>0</v>
      </c>
      <c r="P85" s="134">
        <f>P84*F12</f>
        <v>0</v>
      </c>
      <c r="Q85" s="134">
        <f>Q84*F12</f>
        <v>0</v>
      </c>
      <c r="R85" s="134">
        <f>R84*F12</f>
        <v>0</v>
      </c>
      <c r="S85" s="134">
        <f>S84*F12</f>
        <v>999</v>
      </c>
      <c r="T85" s="139">
        <f>T84*F12</f>
        <v>0</v>
      </c>
      <c r="U85" s="136">
        <f>U84*F12</f>
        <v>0</v>
      </c>
      <c r="V85" s="137">
        <f>V84*F11</f>
        <v>0</v>
      </c>
      <c r="W85" s="134">
        <f>W84*F11</f>
        <v>0</v>
      </c>
      <c r="X85" s="134">
        <f>X84*F11</f>
        <v>0</v>
      </c>
      <c r="Y85" s="134">
        <f>Y84*F12</f>
        <v>0</v>
      </c>
      <c r="Z85" s="134">
        <f>Z84*F12</f>
        <v>0</v>
      </c>
      <c r="AA85" s="142">
        <f>AA84*F12</f>
        <v>999</v>
      </c>
      <c r="AB85" s="136">
        <f>AB84*F13</f>
        <v>0</v>
      </c>
      <c r="AC85" s="134">
        <f>AC84*F13</f>
        <v>0</v>
      </c>
      <c r="AD85" s="140">
        <f>AD84*F13</f>
        <v>0</v>
      </c>
      <c r="AE85" s="250"/>
      <c r="AF85" s="256"/>
      <c r="AG85" s="187"/>
      <c r="AH85" s="184"/>
      <c r="AI85" s="191"/>
      <c r="AJ85" s="184"/>
    </row>
    <row r="86" spans="1:36" ht="9.4" customHeight="1">
      <c r="A86" s="234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49"/>
      <c r="AF86" s="255" t="s">
        <v>84</v>
      </c>
      <c r="AG86" s="186">
        <f>(B87+C87+D87+H87+J87+K87+L87+M87+N87+O87+V87+W87+X87)/1000</f>
        <v>0</v>
      </c>
      <c r="AH86" s="189">
        <f>(E87+F87+G87+I87+P87+Q87+R87+S87+T87+U87+Y87+Z87+AA87)/1000</f>
        <v>0</v>
      </c>
      <c r="AI86" s="192">
        <f>(AB87+AC87+AD87)/1000</f>
        <v>0</v>
      </c>
      <c r="AJ86" s="184">
        <f>SUM(AG86:AI87)</f>
        <v>0</v>
      </c>
    </row>
    <row r="87" spans="1:36" ht="9.4" customHeight="1">
      <c r="A87" s="235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50"/>
      <c r="AF87" s="256"/>
      <c r="AG87" s="187"/>
      <c r="AH87" s="184"/>
      <c r="AI87" s="191"/>
      <c r="AJ87" s="184"/>
    </row>
    <row r="88" spans="1:36" ht="9.4" customHeight="1">
      <c r="A88" s="234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49"/>
      <c r="AF88" s="255" t="s">
        <v>85</v>
      </c>
      <c r="AG88" s="186">
        <f>(B89+C89+D89+H89+J89+K89+L89+M89+N89+O89+V89+W89+X89)/1000</f>
        <v>0</v>
      </c>
      <c r="AH88" s="189">
        <f>(E89+F89+G89+I89+P89+Q89+R89+S89+T89+U89+Y89+Z89+AA89)/1000</f>
        <v>0</v>
      </c>
      <c r="AI88" s="192">
        <f>(AB89+AC89+AD89)/1000</f>
        <v>0</v>
      </c>
      <c r="AJ88" s="184">
        <f>SUM(AG88:AI89)</f>
        <v>0</v>
      </c>
    </row>
    <row r="89" spans="1:36" ht="9.4" customHeight="1">
      <c r="A89" s="235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50"/>
      <c r="AF89" s="256"/>
      <c r="AG89" s="187"/>
      <c r="AH89" s="184"/>
      <c r="AI89" s="191"/>
      <c r="AJ89" s="184"/>
    </row>
    <row r="90" spans="1:36" ht="9.4" customHeight="1">
      <c r="A90" s="234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>
        <v>37.5</v>
      </c>
      <c r="AB90" s="103"/>
      <c r="AC90" s="103"/>
      <c r="AD90" s="106"/>
      <c r="AE90" s="249"/>
      <c r="AF90" s="255" t="s">
        <v>86</v>
      </c>
      <c r="AG90" s="186">
        <f t="shared" ref="AG90:AG136" si="2">(B91+C91+D91+H91+J91+K91+L91+M91+N91+O91+V91+W91+X91)/1000</f>
        <v>0</v>
      </c>
      <c r="AH90" s="189">
        <f>(E91+F91+G91+I91+P91+Q91+R91+S91+T91+U91+Y91+Z91+AA91)/1000</f>
        <v>2.7749999999999999</v>
      </c>
      <c r="AI90" s="192">
        <f>(AB91+AC91+AD91)/1000</f>
        <v>0</v>
      </c>
      <c r="AJ90" s="184">
        <f>SUM(AG90:AI91)</f>
        <v>2.7749999999999999</v>
      </c>
    </row>
    <row r="91" spans="1:36" ht="9.4" customHeight="1">
      <c r="A91" s="235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42">
        <f>AA90*F12</f>
        <v>2775</v>
      </c>
      <c r="AB91" s="99">
        <f>AB90*F13</f>
        <v>0</v>
      </c>
      <c r="AC91" s="96">
        <f>AC90*F13</f>
        <v>0</v>
      </c>
      <c r="AD91" s="100">
        <f>AD90*F13</f>
        <v>0</v>
      </c>
      <c r="AE91" s="250"/>
      <c r="AF91" s="256"/>
      <c r="AG91" s="187"/>
      <c r="AH91" s="184"/>
      <c r="AI91" s="191"/>
      <c r="AJ91" s="184"/>
    </row>
    <row r="92" spans="1:36" ht="9.4" customHeight="1">
      <c r="A92" s="232" t="s">
        <v>102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49"/>
      <c r="AF92" s="255" t="s">
        <v>135</v>
      </c>
      <c r="AG92" s="186">
        <f t="shared" si="2"/>
        <v>0</v>
      </c>
      <c r="AH92" s="189">
        <f>(E93+F93+G93+I93+P93+Q93+R93+S93+T93+U93+Y93+Z93+AA93)/1000</f>
        <v>0</v>
      </c>
      <c r="AI92" s="192">
        <f>(AB93+AC93+AD93)/1000</f>
        <v>0</v>
      </c>
      <c r="AJ92" s="184">
        <f>SUM(AG92:AI93)</f>
        <v>0</v>
      </c>
    </row>
    <row r="93" spans="1:36" ht="9.4" customHeight="1">
      <c r="A93" s="233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50"/>
      <c r="AF93" s="256"/>
      <c r="AG93" s="187"/>
      <c r="AH93" s="184"/>
      <c r="AI93" s="191"/>
      <c r="AJ93" s="184"/>
    </row>
    <row r="94" spans="1:36" ht="9.4" customHeight="1">
      <c r="A94" s="234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30"/>
      <c r="N94" s="103"/>
      <c r="O94" s="103"/>
      <c r="P94" s="103"/>
      <c r="Q94" s="103"/>
      <c r="R94" s="102"/>
      <c r="S94" s="102">
        <v>22.5</v>
      </c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49"/>
      <c r="AF94" s="255" t="s">
        <v>87</v>
      </c>
      <c r="AG94" s="186">
        <f t="shared" si="2"/>
        <v>0</v>
      </c>
      <c r="AH94" s="189">
        <f>(E95+F95+G95+I95+P95+Q95+R95+S95+T95+U95+Y95+Z95+AA95)/1000</f>
        <v>1.665</v>
      </c>
      <c r="AI94" s="192">
        <f>(AB95+AC95+AD95)/1000</f>
        <v>0</v>
      </c>
      <c r="AJ94" s="184">
        <f>SUM(AG94:AI95)</f>
        <v>1.665</v>
      </c>
    </row>
    <row r="95" spans="1:36" ht="9.4" customHeight="1">
      <c r="A95" s="235"/>
      <c r="B95" s="137">
        <f>B94*F11</f>
        <v>0</v>
      </c>
      <c r="C95" s="134">
        <f>C94*F11</f>
        <v>0</v>
      </c>
      <c r="D95" s="134">
        <f>D94*F11</f>
        <v>0</v>
      </c>
      <c r="E95" s="134">
        <f>E94*F12</f>
        <v>0</v>
      </c>
      <c r="F95" s="134">
        <f>F94*F12</f>
        <v>0</v>
      </c>
      <c r="G95" s="138">
        <f>G94*F12</f>
        <v>0</v>
      </c>
      <c r="H95" s="139">
        <f>H94*F11</f>
        <v>0</v>
      </c>
      <c r="I95" s="140">
        <f>I94*F12</f>
        <v>0</v>
      </c>
      <c r="J95" s="139">
        <f>J94*F11</f>
        <v>0</v>
      </c>
      <c r="K95" s="134">
        <f>K94*F11</f>
        <v>0</v>
      </c>
      <c r="L95" s="134">
        <f>L94*F11</f>
        <v>0</v>
      </c>
      <c r="M95" s="134"/>
      <c r="N95" s="134">
        <f>N94*F11</f>
        <v>0</v>
      </c>
      <c r="O95" s="134">
        <f>O94*F11</f>
        <v>0</v>
      </c>
      <c r="P95" s="134">
        <f>P94*F12</f>
        <v>0</v>
      </c>
      <c r="Q95" s="134">
        <f>Q94*F12</f>
        <v>0</v>
      </c>
      <c r="R95" s="134">
        <f>R94*F12</f>
        <v>0</v>
      </c>
      <c r="S95" s="134">
        <f>S94*F12</f>
        <v>1665</v>
      </c>
      <c r="T95" s="139">
        <f>T94*F12</f>
        <v>0</v>
      </c>
      <c r="U95" s="136">
        <f>U94*F12</f>
        <v>0</v>
      </c>
      <c r="V95" s="137">
        <f>V94*F11</f>
        <v>0</v>
      </c>
      <c r="W95" s="134">
        <f>W94*F11</f>
        <v>0</v>
      </c>
      <c r="X95" s="134">
        <f>X94*F11</f>
        <v>0</v>
      </c>
      <c r="Y95" s="134">
        <f>Y94*F12</f>
        <v>0</v>
      </c>
      <c r="Z95" s="134">
        <f>Z94*F12</f>
        <v>0</v>
      </c>
      <c r="AA95" s="142">
        <f>AA94*F12</f>
        <v>0</v>
      </c>
      <c r="AB95" s="136">
        <f>AB94*F13</f>
        <v>0</v>
      </c>
      <c r="AC95" s="134">
        <f>AC94*F13</f>
        <v>0</v>
      </c>
      <c r="AD95" s="140">
        <f>AD94*F13</f>
        <v>0</v>
      </c>
      <c r="AE95" s="250"/>
      <c r="AF95" s="256"/>
      <c r="AG95" s="187"/>
      <c r="AH95" s="184"/>
      <c r="AI95" s="191"/>
      <c r="AJ95" s="184"/>
    </row>
    <row r="96" spans="1:36" ht="9.4" customHeight="1">
      <c r="A96" s="234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249"/>
      <c r="AF96" s="255" t="s">
        <v>88</v>
      </c>
      <c r="AG96" s="186">
        <f t="shared" si="2"/>
        <v>0</v>
      </c>
      <c r="AH96" s="189">
        <f>(E97+F97+G97+I97+P97+Q97+R97+S97+T97+U97+Y97+Z97+AA97)/1000</f>
        <v>0</v>
      </c>
      <c r="AI96" s="192">
        <f>(AB97+AC97+AD97)/1000</f>
        <v>0</v>
      </c>
      <c r="AJ96" s="184">
        <f>SUM(AG96:AI97)</f>
        <v>0</v>
      </c>
    </row>
    <row r="97" spans="1:36" ht="9.4" customHeight="1">
      <c r="A97" s="235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/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250"/>
      <c r="AF97" s="256"/>
      <c r="AG97" s="187"/>
      <c r="AH97" s="184"/>
      <c r="AI97" s="191"/>
      <c r="AJ97" s="184"/>
    </row>
    <row r="98" spans="1:36" ht="9.4" customHeight="1">
      <c r="A98" s="234" t="s">
        <v>55</v>
      </c>
      <c r="B98" s="108"/>
      <c r="C98" s="103"/>
      <c r="D98" s="103"/>
      <c r="E98" s="103"/>
      <c r="F98" s="103"/>
      <c r="G98" s="104"/>
      <c r="H98" s="105"/>
      <c r="I98" s="143">
        <v>189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249"/>
      <c r="AF98" s="255" t="s">
        <v>111</v>
      </c>
      <c r="AG98" s="186">
        <f t="shared" si="2"/>
        <v>0</v>
      </c>
      <c r="AH98" s="189">
        <f>(E99+F99+G99+I99+P99+Q99+R99+S99+T99+U99+Y99+Z99+AA99)/1000</f>
        <v>14</v>
      </c>
      <c r="AI98" s="192">
        <f>(AB99+AC99+AD99)/1000</f>
        <v>0</v>
      </c>
      <c r="AJ98" s="184">
        <f>SUM(AG98:AI99)</f>
        <v>14</v>
      </c>
    </row>
    <row r="99" spans="1:36" ht="9.4" customHeight="1">
      <c r="A99" s="235"/>
      <c r="B99" s="137">
        <f>B98*F11</f>
        <v>0</v>
      </c>
      <c r="C99" s="134">
        <f>C98*F11</f>
        <v>0</v>
      </c>
      <c r="D99" s="134">
        <f>D98*F11</f>
        <v>0</v>
      </c>
      <c r="E99" s="134">
        <f>E98*F12</f>
        <v>0</v>
      </c>
      <c r="F99" s="134">
        <f>F98*F12</f>
        <v>0</v>
      </c>
      <c r="G99" s="138">
        <f>G98*F12</f>
        <v>0</v>
      </c>
      <c r="H99" s="139">
        <f>H98*F11</f>
        <v>0</v>
      </c>
      <c r="I99" s="140">
        <v>14000</v>
      </c>
      <c r="J99" s="139">
        <f>J98*F11</f>
        <v>0</v>
      </c>
      <c r="K99" s="134">
        <f>K98*F11</f>
        <v>0</v>
      </c>
      <c r="L99" s="134">
        <f>L98*F11</f>
        <v>0</v>
      </c>
      <c r="M99" s="134">
        <f>M98*F11</f>
        <v>0</v>
      </c>
      <c r="N99" s="134">
        <f>N98*F11</f>
        <v>0</v>
      </c>
      <c r="O99" s="134">
        <f>O98*F11</f>
        <v>0</v>
      </c>
      <c r="P99" s="134">
        <f>P98*F12</f>
        <v>0</v>
      </c>
      <c r="Q99" s="134">
        <f>Q98*F12</f>
        <v>0</v>
      </c>
      <c r="R99" s="134">
        <f>R98*F12</f>
        <v>0</v>
      </c>
      <c r="S99" s="134">
        <f>S98*F12</f>
        <v>0</v>
      </c>
      <c r="T99" s="139">
        <f>T98*F12</f>
        <v>0</v>
      </c>
      <c r="U99" s="136">
        <f>U98*F12</f>
        <v>0</v>
      </c>
      <c r="V99" s="137">
        <f>V98*F11</f>
        <v>0</v>
      </c>
      <c r="W99" s="134">
        <f>W98*F11</f>
        <v>0</v>
      </c>
      <c r="X99" s="134">
        <f>X98*F11</f>
        <v>0</v>
      </c>
      <c r="Y99" s="134">
        <f>Y98*F12</f>
        <v>0</v>
      </c>
      <c r="Z99" s="134">
        <f>Z98*F12</f>
        <v>0</v>
      </c>
      <c r="AA99" s="142">
        <f>AA98*F12</f>
        <v>0</v>
      </c>
      <c r="AB99" s="136">
        <f>AB98*F13</f>
        <v>0</v>
      </c>
      <c r="AC99" s="134">
        <f>AC98*F13</f>
        <v>0</v>
      </c>
      <c r="AD99" s="140">
        <f>AD98*F13</f>
        <v>0</v>
      </c>
      <c r="AE99" s="250"/>
      <c r="AF99" s="256"/>
      <c r="AG99" s="187"/>
      <c r="AH99" s="184"/>
      <c r="AI99" s="191"/>
      <c r="AJ99" s="184"/>
    </row>
    <row r="100" spans="1:36" ht="9.4" customHeight="1">
      <c r="A100" s="234" t="s">
        <v>33</v>
      </c>
      <c r="B100" s="108"/>
      <c r="C100" s="103"/>
      <c r="D100" s="103"/>
      <c r="E100" s="103"/>
      <c r="F100" s="103"/>
      <c r="G100" s="104"/>
      <c r="H100" s="105"/>
      <c r="I100" s="107"/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249"/>
      <c r="AF100" s="255" t="s">
        <v>89</v>
      </c>
      <c r="AG100" s="186">
        <f t="shared" si="2"/>
        <v>0</v>
      </c>
      <c r="AH100" s="189">
        <f>(E101+F101+G101+I101+P101+Q101+R101+S101+T101+U101+Y101+Z101+AA101)/1000</f>
        <v>0</v>
      </c>
      <c r="AI100" s="192">
        <f>(AB101+AC101+AD101)/1000</f>
        <v>0</v>
      </c>
      <c r="AJ100" s="184">
        <f>SUM(AG100:AI101)</f>
        <v>0</v>
      </c>
    </row>
    <row r="101" spans="1:36" ht="9.4" customHeight="1">
      <c r="A101" s="235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/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250"/>
      <c r="AF101" s="256"/>
      <c r="AG101" s="187"/>
      <c r="AH101" s="184"/>
      <c r="AI101" s="191"/>
      <c r="AJ101" s="184"/>
    </row>
    <row r="102" spans="1:36" ht="9.4" customHeight="1">
      <c r="A102" s="232" t="s">
        <v>101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49"/>
      <c r="AF102" s="257">
        <v>615048</v>
      </c>
      <c r="AG102" s="186">
        <f t="shared" si="2"/>
        <v>0</v>
      </c>
      <c r="AH102" s="189">
        <f>(E103+F103+G103+I103+P103+Q103+R103+S103+T103+U103+Y103+Z103+AA103)/1000</f>
        <v>0</v>
      </c>
      <c r="AI102" s="192">
        <f>(AB103+AC103+AD103)/1000</f>
        <v>0</v>
      </c>
      <c r="AJ102" s="184">
        <f>SUM(AG102:AI103)</f>
        <v>0</v>
      </c>
    </row>
    <row r="103" spans="1:36" ht="9.4" customHeight="1">
      <c r="A103" s="233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50"/>
      <c r="AF103" s="258"/>
      <c r="AG103" s="187"/>
      <c r="AH103" s="184"/>
      <c r="AI103" s="191"/>
      <c r="AJ103" s="184"/>
    </row>
    <row r="104" spans="1:36" ht="9.4" customHeight="1">
      <c r="A104" s="234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51"/>
      <c r="K104" s="103"/>
      <c r="L104" s="103"/>
      <c r="M104" s="103"/>
      <c r="N104" s="103"/>
      <c r="O104" s="103"/>
      <c r="P104" s="103"/>
      <c r="Q104" s="103">
        <v>90.2</v>
      </c>
      <c r="R104" s="102"/>
      <c r="S104" s="102"/>
      <c r="T104" s="102"/>
      <c r="U104" s="107"/>
      <c r="V104" s="108"/>
      <c r="W104" s="103"/>
      <c r="X104" s="103"/>
      <c r="Y104" s="103">
        <v>49.44</v>
      </c>
      <c r="Z104" s="102"/>
      <c r="AA104" s="109"/>
      <c r="AB104" s="103">
        <v>72</v>
      </c>
      <c r="AC104" s="103"/>
      <c r="AD104" s="106"/>
      <c r="AE104" s="249"/>
      <c r="AF104" s="255" t="s">
        <v>90</v>
      </c>
      <c r="AG104" s="186">
        <f t="shared" si="2"/>
        <v>0</v>
      </c>
      <c r="AH104" s="189">
        <f>(E105+F105+G105+I105+P105+Q105+R105+S105+T105+U105+Y105+Z105+AA105)/1000</f>
        <v>10.333360000000001</v>
      </c>
      <c r="AI104" s="192">
        <f>(AB105+AC105+AD105)/1000</f>
        <v>1.224</v>
      </c>
      <c r="AJ104" s="184">
        <f>SUM(AG104:AI105)</f>
        <v>11.557360000000001</v>
      </c>
    </row>
    <row r="105" spans="1:36" ht="9.4" customHeight="1">
      <c r="A105" s="235"/>
      <c r="B105" s="137">
        <f>B104*F11</f>
        <v>0</v>
      </c>
      <c r="C105" s="134">
        <f>C104*F11</f>
        <v>0</v>
      </c>
      <c r="D105" s="134">
        <f>D104*F11</f>
        <v>0</v>
      </c>
      <c r="E105" s="134">
        <f>E104*F12</f>
        <v>0</v>
      </c>
      <c r="F105" s="134">
        <f>F104*F12</f>
        <v>0</v>
      </c>
      <c r="G105" s="138">
        <f>G104*F12</f>
        <v>0</v>
      </c>
      <c r="H105" s="139">
        <f>H104*F11</f>
        <v>0</v>
      </c>
      <c r="I105" s="140">
        <f>I104*F12</f>
        <v>0</v>
      </c>
      <c r="J105" s="139">
        <f>J104*F11</f>
        <v>0</v>
      </c>
      <c r="K105" s="134"/>
      <c r="L105" s="134">
        <f>L104*F11</f>
        <v>0</v>
      </c>
      <c r="M105" s="134">
        <f>M104*F11</f>
        <v>0</v>
      </c>
      <c r="N105" s="134">
        <f>N104*F11</f>
        <v>0</v>
      </c>
      <c r="O105" s="134">
        <f>O104*F11</f>
        <v>0</v>
      </c>
      <c r="P105" s="134">
        <f>P104*F12</f>
        <v>0</v>
      </c>
      <c r="Q105" s="134">
        <f>Q104*F12</f>
        <v>6674.8</v>
      </c>
      <c r="R105" s="134">
        <f>R104*F12</f>
        <v>0</v>
      </c>
      <c r="S105" s="134">
        <f>S104*F12</f>
        <v>0</v>
      </c>
      <c r="T105" s="139">
        <f>T104*F12</f>
        <v>0</v>
      </c>
      <c r="U105" s="136">
        <f>U104*F12</f>
        <v>0</v>
      </c>
      <c r="V105" s="137"/>
      <c r="W105" s="134"/>
      <c r="X105" s="134">
        <f>X104*F11</f>
        <v>0</v>
      </c>
      <c r="Y105" s="134">
        <f>Y104*F12</f>
        <v>3658.56</v>
      </c>
      <c r="Z105" s="134">
        <f>Z104*F12</f>
        <v>0</v>
      </c>
      <c r="AA105" s="142">
        <f>AA104*F12</f>
        <v>0</v>
      </c>
      <c r="AB105" s="136">
        <f>AB104*F13</f>
        <v>1224</v>
      </c>
      <c r="AC105" s="134">
        <f>AC104*F13</f>
        <v>0</v>
      </c>
      <c r="AD105" s="140">
        <f>AD104*F13</f>
        <v>0</v>
      </c>
      <c r="AE105" s="250"/>
      <c r="AF105" s="256"/>
      <c r="AG105" s="187"/>
      <c r="AH105" s="184"/>
      <c r="AI105" s="191"/>
      <c r="AJ105" s="184"/>
    </row>
    <row r="106" spans="1:36" ht="9.4" customHeight="1">
      <c r="A106" s="234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>
        <v>150</v>
      </c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49"/>
      <c r="AF106" s="255" t="s">
        <v>91</v>
      </c>
      <c r="AG106" s="186">
        <f t="shared" si="2"/>
        <v>0</v>
      </c>
      <c r="AH106" s="189">
        <f>(E107+F107+G107+I107+P107+Q107+R107+S107+T107+U107+Y107+Z107+AA107)/1000</f>
        <v>11.1</v>
      </c>
      <c r="AI106" s="192">
        <f>(AB107+AC107+AD107)/1000</f>
        <v>0</v>
      </c>
      <c r="AJ106" s="184">
        <f>SUM(AG106:AI107)</f>
        <v>11.1</v>
      </c>
    </row>
    <row r="107" spans="1:36" ht="9.4" customHeight="1">
      <c r="A107" s="235"/>
      <c r="B107" s="137">
        <f>B106*F11</f>
        <v>0</v>
      </c>
      <c r="C107" s="134">
        <f>C106*F11</f>
        <v>0</v>
      </c>
      <c r="D107" s="134">
        <f>D106*F11</f>
        <v>0</v>
      </c>
      <c r="E107" s="134">
        <f>E106*F12</f>
        <v>0</v>
      </c>
      <c r="F107" s="134">
        <f>F106*F12</f>
        <v>0</v>
      </c>
      <c r="G107" s="138">
        <f>G106*F12</f>
        <v>0</v>
      </c>
      <c r="H107" s="139">
        <f>H106*F11</f>
        <v>0</v>
      </c>
      <c r="I107" s="140">
        <f>I106*F12</f>
        <v>0</v>
      </c>
      <c r="J107" s="139">
        <f>J106*F11</f>
        <v>0</v>
      </c>
      <c r="K107" s="134">
        <f>K106*F11</f>
        <v>0</v>
      </c>
      <c r="L107" s="134"/>
      <c r="M107" s="134">
        <f>M106*F11</f>
        <v>0</v>
      </c>
      <c r="N107" s="134">
        <f>N106*F11</f>
        <v>0</v>
      </c>
      <c r="O107" s="134">
        <f>O106*F11</f>
        <v>0</v>
      </c>
      <c r="P107" s="134">
        <f>P106*F12</f>
        <v>0</v>
      </c>
      <c r="Q107" s="134">
        <f>Q106*F12</f>
        <v>0</v>
      </c>
      <c r="R107" s="134">
        <f>R106*F12</f>
        <v>11100</v>
      </c>
      <c r="S107" s="134">
        <f>S106*F12</f>
        <v>0</v>
      </c>
      <c r="T107" s="139">
        <f>T106*F12</f>
        <v>0</v>
      </c>
      <c r="U107" s="136">
        <f>U106*F12</f>
        <v>0</v>
      </c>
      <c r="V107" s="137">
        <f>V106*F11</f>
        <v>0</v>
      </c>
      <c r="W107" s="134">
        <f>W106*F11</f>
        <v>0</v>
      </c>
      <c r="X107" s="134">
        <f>X106*F11</f>
        <v>0</v>
      </c>
      <c r="Y107" s="134">
        <f>Y106*F12</f>
        <v>0</v>
      </c>
      <c r="Z107" s="134">
        <f>Z106*F12</f>
        <v>0</v>
      </c>
      <c r="AA107" s="142">
        <f>AA106*F12</f>
        <v>0</v>
      </c>
      <c r="AB107" s="136">
        <f>AB106*F13</f>
        <v>0</v>
      </c>
      <c r="AC107" s="134">
        <f>AC106*F13</f>
        <v>0</v>
      </c>
      <c r="AD107" s="140">
        <f>AD106*F13</f>
        <v>0</v>
      </c>
      <c r="AE107" s="250"/>
      <c r="AF107" s="256"/>
      <c r="AG107" s="187"/>
      <c r="AH107" s="184"/>
      <c r="AI107" s="191"/>
      <c r="AJ107" s="184"/>
    </row>
    <row r="108" spans="1:36" ht="9.4" customHeight="1">
      <c r="A108" s="234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51"/>
      <c r="K108" s="103"/>
      <c r="L108" s="103"/>
      <c r="M108" s="103"/>
      <c r="N108" s="103"/>
      <c r="O108" s="103"/>
      <c r="P108" s="103"/>
      <c r="Q108" s="103">
        <v>8.6</v>
      </c>
      <c r="R108" s="102">
        <v>14.4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>
        <v>9</v>
      </c>
      <c r="AC108" s="103"/>
      <c r="AD108" s="106"/>
      <c r="AE108" s="249"/>
      <c r="AF108" s="255" t="s">
        <v>109</v>
      </c>
      <c r="AG108" s="186">
        <f t="shared" si="2"/>
        <v>0</v>
      </c>
      <c r="AH108" s="189">
        <f>(E109+F109+G109+I109+P109+Q109+R109+S109+T109+U109+Y109+Z109+AA109)/1000</f>
        <v>3.7</v>
      </c>
      <c r="AI108" s="192">
        <f>(AB109+AC109+AD109)/1000</f>
        <v>0.153</v>
      </c>
      <c r="AJ108" s="184">
        <f>SUM(AG108:AI109)</f>
        <v>3.8530000000000002</v>
      </c>
    </row>
    <row r="109" spans="1:36" ht="9.4" customHeight="1">
      <c r="A109" s="235"/>
      <c r="B109" s="137">
        <f>B108*F11</f>
        <v>0</v>
      </c>
      <c r="C109" s="134">
        <f>C108*F11</f>
        <v>0</v>
      </c>
      <c r="D109" s="134">
        <f>D108*F11</f>
        <v>0</v>
      </c>
      <c r="E109" s="134">
        <f>E108*F12</f>
        <v>0</v>
      </c>
      <c r="F109" s="134">
        <f>F108*F12</f>
        <v>0</v>
      </c>
      <c r="G109" s="138">
        <f>G108*F12</f>
        <v>0</v>
      </c>
      <c r="H109" s="139">
        <f>H108*F11</f>
        <v>0</v>
      </c>
      <c r="I109" s="140">
        <f>I108*F12</f>
        <v>0</v>
      </c>
      <c r="J109" s="135">
        <f>J108*F11</f>
        <v>0</v>
      </c>
      <c r="K109" s="134">
        <f>K108*F11</f>
        <v>0</v>
      </c>
      <c r="L109" s="134">
        <f>L108*F11</f>
        <v>0</v>
      </c>
      <c r="M109" s="134">
        <f>M108*F11</f>
        <v>0</v>
      </c>
      <c r="N109" s="134">
        <f>N108*F11</f>
        <v>0</v>
      </c>
      <c r="O109" s="134">
        <f>O108*F11</f>
        <v>0</v>
      </c>
      <c r="P109" s="134">
        <f>P108*F12</f>
        <v>0</v>
      </c>
      <c r="Q109" s="134">
        <f>Q108*F12</f>
        <v>636.4</v>
      </c>
      <c r="R109" s="134">
        <f>R108*F12</f>
        <v>1065.6000000000001</v>
      </c>
      <c r="S109" s="134">
        <f>S108*F12</f>
        <v>0</v>
      </c>
      <c r="T109" s="139">
        <f>T108*F12</f>
        <v>0</v>
      </c>
      <c r="U109" s="136">
        <f>U108*F12</f>
        <v>0</v>
      </c>
      <c r="V109" s="137">
        <f>V108*F11</f>
        <v>0</v>
      </c>
      <c r="W109" s="134">
        <f>W108*F11</f>
        <v>0</v>
      </c>
      <c r="X109" s="134">
        <f>X108*F11</f>
        <v>0</v>
      </c>
      <c r="Y109" s="134">
        <f>Y108*F12</f>
        <v>1998</v>
      </c>
      <c r="Z109" s="134">
        <f>Z108*F12</f>
        <v>0</v>
      </c>
      <c r="AA109" s="142">
        <f>AA108*F12</f>
        <v>0</v>
      </c>
      <c r="AB109" s="136">
        <f>AB108*F13</f>
        <v>153</v>
      </c>
      <c r="AC109" s="134">
        <f>AC108*F13</f>
        <v>0</v>
      </c>
      <c r="AD109" s="140">
        <f>AD108*F13</f>
        <v>0</v>
      </c>
      <c r="AE109" s="250"/>
      <c r="AF109" s="256"/>
      <c r="AG109" s="187"/>
      <c r="AH109" s="184"/>
      <c r="AI109" s="191"/>
      <c r="AJ109" s="184"/>
    </row>
    <row r="110" spans="1:36" ht="9.4" customHeight="1">
      <c r="A110" s="234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51"/>
      <c r="K110" s="103"/>
      <c r="L110" s="103"/>
      <c r="M110" s="103"/>
      <c r="N110" s="103"/>
      <c r="O110" s="103"/>
      <c r="P110" s="145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>
        <v>9.6</v>
      </c>
      <c r="AC110" s="103"/>
      <c r="AD110" s="106"/>
      <c r="AE110" s="249"/>
      <c r="AF110" s="255" t="s">
        <v>92</v>
      </c>
      <c r="AG110" s="186">
        <f t="shared" si="2"/>
        <v>0</v>
      </c>
      <c r="AH110" s="189">
        <f>(E111+F111+G111+I111+P111+Q111+R111+S111+T111+U111+Y111+Z111+AA111)/1000</f>
        <v>2.1534</v>
      </c>
      <c r="AI110" s="192">
        <f>(AB111+AC111+AD111)/1000</f>
        <v>0.16319999999999998</v>
      </c>
      <c r="AJ110" s="184">
        <f>SUM(AG110:AI111)</f>
        <v>2.3165999999999998</v>
      </c>
    </row>
    <row r="111" spans="1:36" ht="9.4" customHeight="1">
      <c r="A111" s="235"/>
      <c r="B111" s="137">
        <f>B110*F11</f>
        <v>0</v>
      </c>
      <c r="C111" s="134">
        <f>C110*F11</f>
        <v>0</v>
      </c>
      <c r="D111" s="134">
        <f>D110*F11</f>
        <v>0</v>
      </c>
      <c r="E111" s="134">
        <f>E110*F12</f>
        <v>0</v>
      </c>
      <c r="F111" s="134">
        <f>F110*F12</f>
        <v>0</v>
      </c>
      <c r="G111" s="138">
        <f>G110*F12</f>
        <v>0</v>
      </c>
      <c r="H111" s="139">
        <f>H110*F11</f>
        <v>0</v>
      </c>
      <c r="I111" s="140">
        <f>I110*F12</f>
        <v>0</v>
      </c>
      <c r="J111" s="135">
        <f>J110*F11</f>
        <v>0</v>
      </c>
      <c r="K111" s="134"/>
      <c r="L111" s="134">
        <f>L110*F11</f>
        <v>0</v>
      </c>
      <c r="M111" s="134">
        <f>M110*F11</f>
        <v>0</v>
      </c>
      <c r="N111" s="134">
        <f>N110*F11</f>
        <v>0</v>
      </c>
      <c r="O111" s="134">
        <f>O110*F11</f>
        <v>0</v>
      </c>
      <c r="P111" s="134">
        <f>P110*F12</f>
        <v>0</v>
      </c>
      <c r="Q111" s="134">
        <f>Q110*F12</f>
        <v>710.4</v>
      </c>
      <c r="R111" s="134">
        <f>R110*F12</f>
        <v>0</v>
      </c>
      <c r="S111" s="134">
        <f>S110*F12</f>
        <v>0</v>
      </c>
      <c r="T111" s="139">
        <f>T110*F12</f>
        <v>0</v>
      </c>
      <c r="U111" s="136">
        <f>U110*F12</f>
        <v>0</v>
      </c>
      <c r="V111" s="137">
        <f>V110*F11</f>
        <v>0</v>
      </c>
      <c r="W111" s="134">
        <f>W110*F11</f>
        <v>0</v>
      </c>
      <c r="X111" s="134">
        <f>X110*F11</f>
        <v>0</v>
      </c>
      <c r="Y111" s="134">
        <f>Y110*F12</f>
        <v>1443</v>
      </c>
      <c r="Z111" s="134">
        <f>Z110*F12</f>
        <v>0</v>
      </c>
      <c r="AA111" s="142">
        <f>AA110*F12</f>
        <v>0</v>
      </c>
      <c r="AB111" s="136">
        <f>AB110*F13</f>
        <v>163.19999999999999</v>
      </c>
      <c r="AC111" s="134">
        <f>AC110*F13</f>
        <v>0</v>
      </c>
      <c r="AD111" s="140">
        <f>AD110*F13</f>
        <v>0</v>
      </c>
      <c r="AE111" s="250"/>
      <c r="AF111" s="256"/>
      <c r="AG111" s="187"/>
      <c r="AH111" s="184"/>
      <c r="AI111" s="191"/>
      <c r="AJ111" s="184"/>
    </row>
    <row r="112" spans="1:36" ht="9.4" customHeight="1">
      <c r="A112" s="234" t="s">
        <v>174</v>
      </c>
      <c r="B112" s="108"/>
      <c r="C112" s="103"/>
      <c r="D112" s="103"/>
      <c r="E112" s="103"/>
      <c r="F112" s="103"/>
      <c r="G112" s="104"/>
      <c r="H112" s="105"/>
      <c r="I112" s="107"/>
      <c r="J112" s="114"/>
      <c r="K112" s="103"/>
      <c r="L112" s="103"/>
      <c r="M112" s="103"/>
      <c r="N112" s="103"/>
      <c r="O112" s="103"/>
      <c r="P112" s="103">
        <v>40</v>
      </c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249"/>
      <c r="AF112" s="255" t="s">
        <v>93</v>
      </c>
      <c r="AG112" s="186">
        <f t="shared" si="2"/>
        <v>0</v>
      </c>
      <c r="AH112" s="189">
        <f>(E113+F113+G113+I113+P113+Q113+R113+S113+T113+U113+Y113+Z113+AA113)/1000</f>
        <v>2.944</v>
      </c>
      <c r="AI112" s="192">
        <f>(AB113+AC113+AD113)/1000</f>
        <v>0</v>
      </c>
      <c r="AJ112" s="184">
        <f>SUM(AG112:AI113)</f>
        <v>2.944</v>
      </c>
    </row>
    <row r="113" spans="1:36" ht="9.4" customHeight="1">
      <c r="A113" s="235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98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96">
        <v>2944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37">
        <f>V112*F11</f>
        <v>0</v>
      </c>
      <c r="W113" s="96">
        <f>W112*F11</f>
        <v>0</v>
      </c>
      <c r="X113" s="96">
        <f>X112*F11</f>
        <v>0</v>
      </c>
      <c r="Y113" s="134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250"/>
      <c r="AF113" s="256"/>
      <c r="AG113" s="187"/>
      <c r="AH113" s="184"/>
      <c r="AI113" s="191"/>
      <c r="AJ113" s="184"/>
    </row>
    <row r="114" spans="1:36" ht="9.4" customHeight="1">
      <c r="A114" s="234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85.5</v>
      </c>
      <c r="Z114" s="102"/>
      <c r="AA114" s="109"/>
      <c r="AB114" s="103"/>
      <c r="AC114" s="103"/>
      <c r="AD114" s="106"/>
      <c r="AE114" s="249"/>
      <c r="AF114" s="255" t="s">
        <v>94</v>
      </c>
      <c r="AG114" s="186">
        <f t="shared" si="2"/>
        <v>0</v>
      </c>
      <c r="AH114" s="189">
        <f>(E115+F115+G115+I115+P115+Q115+R115+S115+T115+U115+Y115+Z115+AA115)/1000</f>
        <v>6.327</v>
      </c>
      <c r="AI114" s="192">
        <f>(AB115+AC115+AD115)/1000</f>
        <v>0</v>
      </c>
      <c r="AJ114" s="184">
        <f>SUM(AG114:AI115)</f>
        <v>6.327</v>
      </c>
    </row>
    <row r="115" spans="1:36" ht="9.4" customHeight="1">
      <c r="A115" s="235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95">
        <f>V114*F11</f>
        <v>0</v>
      </c>
      <c r="W115" s="96">
        <f>W114*F11</f>
        <v>0</v>
      </c>
      <c r="X115" s="96">
        <f>X114*F11</f>
        <v>0</v>
      </c>
      <c r="Y115" s="134">
        <f>Y114*F12</f>
        <v>6327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250"/>
      <c r="AF115" s="256"/>
      <c r="AG115" s="187"/>
      <c r="AH115" s="184"/>
      <c r="AI115" s="191"/>
      <c r="AJ115" s="184"/>
    </row>
    <row r="116" spans="1:36" ht="9.4" customHeight="1">
      <c r="A116" s="234" t="s">
        <v>56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/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49"/>
      <c r="AF116" s="255" t="s">
        <v>95</v>
      </c>
      <c r="AG116" s="186">
        <f t="shared" si="2"/>
        <v>0</v>
      </c>
      <c r="AH116" s="189">
        <f>(E117+F117+G117+I117+P117+Q117+R117+S117+T117+U117+Y117+Z117+AA117)/1000</f>
        <v>0</v>
      </c>
      <c r="AI116" s="192">
        <f>(AB117+AC117+AD117)/1000</f>
        <v>0</v>
      </c>
      <c r="AJ116" s="184">
        <f>SUM(AG116:AI117)</f>
        <v>0</v>
      </c>
    </row>
    <row r="117" spans="1:36" ht="9.4" customHeight="1">
      <c r="A117" s="235"/>
      <c r="B117" s="95">
        <f>B116*F11</f>
        <v>0</v>
      </c>
      <c r="C117" s="96">
        <f>C116*F11</f>
        <v>0</v>
      </c>
      <c r="D117" s="96">
        <f>D116*F11</f>
        <v>0</v>
      </c>
      <c r="E117" s="96">
        <f>E116*F12</f>
        <v>0</v>
      </c>
      <c r="F117" s="96">
        <f>F116*F12</f>
        <v>0</v>
      </c>
      <c r="G117" s="97">
        <f>G116*F12</f>
        <v>0</v>
      </c>
      <c r="H117" s="98">
        <f>H116*F11</f>
        <v>0</v>
      </c>
      <c r="I117" s="100">
        <f>I116*F12</f>
        <v>0</v>
      </c>
      <c r="J117" s="98">
        <f>J116*F11</f>
        <v>0</v>
      </c>
      <c r="K117" s="96">
        <f>K116*F11</f>
        <v>0</v>
      </c>
      <c r="L117" s="96"/>
      <c r="M117" s="96">
        <f>M116*F11</f>
        <v>0</v>
      </c>
      <c r="N117" s="96">
        <f>N116*F11</f>
        <v>0</v>
      </c>
      <c r="O117" s="96">
        <f>O116*F11</f>
        <v>0</v>
      </c>
      <c r="P117" s="134">
        <f>P116*F12</f>
        <v>0</v>
      </c>
      <c r="Q117" s="96">
        <f>Q116*F12</f>
        <v>0</v>
      </c>
      <c r="R117" s="96">
        <f>R116*F12</f>
        <v>0</v>
      </c>
      <c r="S117" s="96">
        <f>S116*F12</f>
        <v>0</v>
      </c>
      <c r="T117" s="98">
        <f>T116*F12</f>
        <v>0</v>
      </c>
      <c r="U117" s="99">
        <f>U116*F12</f>
        <v>0</v>
      </c>
      <c r="V117" s="95">
        <f>V116*F11</f>
        <v>0</v>
      </c>
      <c r="W117" s="96">
        <f>W116*F11</f>
        <v>0</v>
      </c>
      <c r="X117" s="96">
        <f>X116*F11</f>
        <v>0</v>
      </c>
      <c r="Y117" s="96">
        <f>Y116*F12</f>
        <v>0</v>
      </c>
      <c r="Z117" s="96">
        <f>Z116*F12</f>
        <v>0</v>
      </c>
      <c r="AA117" s="113">
        <f>AA116*F12</f>
        <v>0</v>
      </c>
      <c r="AB117" s="136">
        <f>AB116*F13</f>
        <v>0</v>
      </c>
      <c r="AC117" s="96">
        <f>AC116*F13</f>
        <v>0</v>
      </c>
      <c r="AD117" s="100">
        <f>AD116*F13</f>
        <v>0</v>
      </c>
      <c r="AE117" s="250"/>
      <c r="AF117" s="256"/>
      <c r="AG117" s="187"/>
      <c r="AH117" s="184"/>
      <c r="AI117" s="191"/>
      <c r="AJ117" s="184"/>
    </row>
    <row r="118" spans="1:36" ht="9.4" customHeight="1">
      <c r="A118" s="234" t="s">
        <v>155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49"/>
      <c r="AF118" s="255" t="s">
        <v>112</v>
      </c>
      <c r="AG118" s="186">
        <f t="shared" si="2"/>
        <v>0</v>
      </c>
      <c r="AH118" s="189">
        <f>(E119+F119+G119+I119+P119+Q119+R119+S119+T119+U119+Y119+Z119+AA119)/1000</f>
        <v>0</v>
      </c>
      <c r="AI118" s="192">
        <f>(AB119+AC119+AD119)/1000</f>
        <v>0</v>
      </c>
      <c r="AJ118" s="184">
        <f>SUM(AG118:AI119)</f>
        <v>0</v>
      </c>
    </row>
    <row r="119" spans="1:36" ht="9.4" customHeight="1">
      <c r="A119" s="235"/>
      <c r="B119" s="137">
        <f>B118*F11</f>
        <v>0</v>
      </c>
      <c r="C119" s="134">
        <f>C118*F11</f>
        <v>0</v>
      </c>
      <c r="D119" s="134">
        <f>D118*F11</f>
        <v>0</v>
      </c>
      <c r="E119" s="134">
        <f>E118*F12</f>
        <v>0</v>
      </c>
      <c r="F119" s="134">
        <f>F118*F12</f>
        <v>0</v>
      </c>
      <c r="G119" s="138">
        <f>G118*F12</f>
        <v>0</v>
      </c>
      <c r="H119" s="139">
        <f>H118*F11</f>
        <v>0</v>
      </c>
      <c r="I119" s="140">
        <f>I118*F12</f>
        <v>0</v>
      </c>
      <c r="J119" s="139"/>
      <c r="K119" s="134">
        <f>K118*F11</f>
        <v>0</v>
      </c>
      <c r="L119" s="134">
        <f>L118*F11</f>
        <v>0</v>
      </c>
      <c r="M119" s="134">
        <f>M118*F11</f>
        <v>0</v>
      </c>
      <c r="N119" s="134">
        <f>N118*F11</f>
        <v>0</v>
      </c>
      <c r="O119" s="134">
        <f>O118*F11</f>
        <v>0</v>
      </c>
      <c r="P119" s="134">
        <f>P118*F12</f>
        <v>0</v>
      </c>
      <c r="Q119" s="134">
        <f>Q118*F12</f>
        <v>0</v>
      </c>
      <c r="R119" s="134">
        <f>R118*F12</f>
        <v>0</v>
      </c>
      <c r="S119" s="134">
        <f>S118*F12</f>
        <v>0</v>
      </c>
      <c r="T119" s="139">
        <f>T118*F12</f>
        <v>0</v>
      </c>
      <c r="U119" s="136">
        <f>U118*F12</f>
        <v>0</v>
      </c>
      <c r="V119" s="137">
        <f>V118*F11</f>
        <v>0</v>
      </c>
      <c r="W119" s="134">
        <f>W118*F11</f>
        <v>0</v>
      </c>
      <c r="X119" s="134">
        <f>X118*F11</f>
        <v>0</v>
      </c>
      <c r="Y119" s="134"/>
      <c r="Z119" s="134">
        <f>Z118*F12</f>
        <v>0</v>
      </c>
      <c r="AA119" s="142">
        <f>AA118*F12</f>
        <v>0</v>
      </c>
      <c r="AB119" s="136">
        <f>AB118*F13</f>
        <v>0</v>
      </c>
      <c r="AC119" s="134">
        <f>AC118*F13</f>
        <v>0</v>
      </c>
      <c r="AD119" s="140">
        <f>AD118*F13</f>
        <v>0</v>
      </c>
      <c r="AE119" s="250"/>
      <c r="AF119" s="256"/>
      <c r="AG119" s="187"/>
      <c r="AH119" s="184"/>
      <c r="AI119" s="191"/>
      <c r="AJ119" s="184"/>
    </row>
    <row r="120" spans="1:36" ht="9.4" customHeight="1">
      <c r="A120" s="234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>
        <v>30</v>
      </c>
      <c r="U120" s="107"/>
      <c r="V120" s="108"/>
      <c r="W120" s="103"/>
      <c r="X120" s="103"/>
      <c r="Y120" s="103">
        <v>25</v>
      </c>
      <c r="Z120" s="102"/>
      <c r="AA120" s="109"/>
      <c r="AB120" s="103"/>
      <c r="AC120" s="145">
        <v>66</v>
      </c>
      <c r="AD120" s="106"/>
      <c r="AE120" s="249"/>
      <c r="AF120" s="255" t="s">
        <v>96</v>
      </c>
      <c r="AG120" s="186">
        <f t="shared" si="2"/>
        <v>0</v>
      </c>
      <c r="AH120" s="189">
        <f>(E121+F121+G121+I121+P121+Q121+R121+S121+T121+U121+Y121+Z121+AA121)/1000</f>
        <v>4.07</v>
      </c>
      <c r="AI120" s="192">
        <f>(AB121+AC121+AD121)/1000</f>
        <v>1.1299999999999999</v>
      </c>
      <c r="AJ120" s="184">
        <f>SUM(AG120:AI121)</f>
        <v>5.2</v>
      </c>
    </row>
    <row r="121" spans="1:36" ht="9.4" customHeight="1">
      <c r="A121" s="235"/>
      <c r="B121" s="137">
        <f>B120*F11</f>
        <v>0</v>
      </c>
      <c r="C121" s="134">
        <f>C120*F11</f>
        <v>0</v>
      </c>
      <c r="D121" s="134">
        <f>D120*F11</f>
        <v>0</v>
      </c>
      <c r="E121" s="134">
        <f>E120*F12</f>
        <v>0</v>
      </c>
      <c r="F121" s="134">
        <f>F120*F12</f>
        <v>0</v>
      </c>
      <c r="G121" s="138">
        <f>G120*F12</f>
        <v>0</v>
      </c>
      <c r="H121" s="139">
        <f>H120*F11</f>
        <v>0</v>
      </c>
      <c r="I121" s="140">
        <f>I120*F12</f>
        <v>0</v>
      </c>
      <c r="J121" s="139">
        <f>J120*F11</f>
        <v>0</v>
      </c>
      <c r="K121" s="134">
        <f>K120*F11</f>
        <v>0</v>
      </c>
      <c r="L121" s="134">
        <f>L120*F11</f>
        <v>0</v>
      </c>
      <c r="M121" s="134">
        <f>M120*F11</f>
        <v>0</v>
      </c>
      <c r="N121" s="134">
        <f>N120*F11</f>
        <v>0</v>
      </c>
      <c r="O121" s="134">
        <f>O120*F11</f>
        <v>0</v>
      </c>
      <c r="P121" s="134">
        <f>P120*F12</f>
        <v>0</v>
      </c>
      <c r="Q121" s="134">
        <f>Q120*F12</f>
        <v>0</v>
      </c>
      <c r="R121" s="134">
        <f>R120*F12</f>
        <v>0</v>
      </c>
      <c r="S121" s="134">
        <f>S120*F12</f>
        <v>0</v>
      </c>
      <c r="T121" s="139">
        <f>T120*F12</f>
        <v>2220</v>
      </c>
      <c r="U121" s="136">
        <f>U120*F12</f>
        <v>0</v>
      </c>
      <c r="V121" s="137">
        <f>V120*F11</f>
        <v>0</v>
      </c>
      <c r="W121" s="134">
        <f>W120*F11</f>
        <v>0</v>
      </c>
      <c r="X121" s="134">
        <f>X120*F11</f>
        <v>0</v>
      </c>
      <c r="Y121" s="134">
        <f>Y120*F12</f>
        <v>1850</v>
      </c>
      <c r="Z121" s="134">
        <f>Z120*F12</f>
        <v>0</v>
      </c>
      <c r="AA121" s="142">
        <f>AA120*F12</f>
        <v>0</v>
      </c>
      <c r="AB121" s="136">
        <f>AB120*F13</f>
        <v>0</v>
      </c>
      <c r="AC121" s="134">
        <v>1130</v>
      </c>
      <c r="AD121" s="140">
        <f>AD120*F13</f>
        <v>0</v>
      </c>
      <c r="AE121" s="250"/>
      <c r="AF121" s="256"/>
      <c r="AG121" s="187"/>
      <c r="AH121" s="184"/>
      <c r="AI121" s="191"/>
      <c r="AJ121" s="184"/>
    </row>
    <row r="122" spans="1:36" ht="9.4" customHeight="1">
      <c r="A122" s="234" t="s">
        <v>149</v>
      </c>
      <c r="B122" s="146"/>
      <c r="C122" s="145"/>
      <c r="D122" s="145"/>
      <c r="E122" s="145"/>
      <c r="F122" s="145"/>
      <c r="G122" s="147">
        <v>51</v>
      </c>
      <c r="H122" s="148"/>
      <c r="I122" s="143"/>
      <c r="J122" s="146"/>
      <c r="K122" s="145"/>
      <c r="L122" s="145"/>
      <c r="M122" s="145"/>
      <c r="N122" s="145"/>
      <c r="O122" s="145"/>
      <c r="P122" s="145"/>
      <c r="Q122" s="145"/>
      <c r="R122" s="149"/>
      <c r="S122" s="149"/>
      <c r="T122" s="149"/>
      <c r="U122" s="143"/>
      <c r="V122" s="146"/>
      <c r="W122" s="145"/>
      <c r="X122" s="145"/>
      <c r="Y122" s="145"/>
      <c r="Z122" s="149"/>
      <c r="AA122" s="144"/>
      <c r="AB122" s="145"/>
      <c r="AC122" s="145"/>
      <c r="AD122" s="150"/>
      <c r="AE122" s="249"/>
      <c r="AF122" s="255" t="s">
        <v>97</v>
      </c>
      <c r="AG122" s="186">
        <f t="shared" si="2"/>
        <v>0</v>
      </c>
      <c r="AH122" s="189">
        <f>(E123+F123+G123+I123+P123+Q123+R123+S123+T123+U123+Y123+Z123+AA123)/1000</f>
        <v>3.778</v>
      </c>
      <c r="AI122" s="192">
        <f>(AB123+AC123+AD123)/1000</f>
        <v>0</v>
      </c>
      <c r="AJ122" s="184">
        <f>SUM(AG122:AI123)</f>
        <v>3.778</v>
      </c>
    </row>
    <row r="123" spans="1:36" ht="9.4" customHeight="1">
      <c r="A123" s="235"/>
      <c r="B123" s="137">
        <f>B122*F11</f>
        <v>0</v>
      </c>
      <c r="C123" s="134">
        <f>C122*F11</f>
        <v>0</v>
      </c>
      <c r="D123" s="134"/>
      <c r="E123" s="134">
        <f>E122*F12</f>
        <v>0</v>
      </c>
      <c r="F123" s="134">
        <f>F122*F12</f>
        <v>0</v>
      </c>
      <c r="G123" s="138">
        <v>3778</v>
      </c>
      <c r="H123" s="139">
        <f>H122*F11</f>
        <v>0</v>
      </c>
      <c r="I123" s="140">
        <f>I122*F12</f>
        <v>0</v>
      </c>
      <c r="J123" s="139">
        <f>J122*F11</f>
        <v>0</v>
      </c>
      <c r="K123" s="134">
        <f>K122*F11</f>
        <v>0</v>
      </c>
      <c r="L123" s="134">
        <f>L122*F11</f>
        <v>0</v>
      </c>
      <c r="M123" s="134">
        <f>M122*F11</f>
        <v>0</v>
      </c>
      <c r="N123" s="134">
        <f>N122*F11</f>
        <v>0</v>
      </c>
      <c r="O123" s="134">
        <f>O122*F11</f>
        <v>0</v>
      </c>
      <c r="P123" s="134">
        <f>P122*F12</f>
        <v>0</v>
      </c>
      <c r="Q123" s="134">
        <f>Q122*F12</f>
        <v>0</v>
      </c>
      <c r="R123" s="134">
        <f>R122*F12</f>
        <v>0</v>
      </c>
      <c r="S123" s="134">
        <f>S122*F12</f>
        <v>0</v>
      </c>
      <c r="T123" s="139">
        <f>T122*F12</f>
        <v>0</v>
      </c>
      <c r="U123" s="136">
        <f>U122*F12</f>
        <v>0</v>
      </c>
      <c r="V123" s="137">
        <f>V122*F11</f>
        <v>0</v>
      </c>
      <c r="W123" s="134">
        <f>W122*F11</f>
        <v>0</v>
      </c>
      <c r="X123" s="134">
        <f>X122*F11</f>
        <v>0</v>
      </c>
      <c r="Y123" s="134"/>
      <c r="Z123" s="134">
        <f>Z122*F12</f>
        <v>0</v>
      </c>
      <c r="AA123" s="142">
        <f>AA122*F12</f>
        <v>0</v>
      </c>
      <c r="AB123" s="136">
        <f>AB122*F13</f>
        <v>0</v>
      </c>
      <c r="AC123" s="134">
        <f>AC122*F13</f>
        <v>0</v>
      </c>
      <c r="AD123" s="140">
        <f>AD122*F13</f>
        <v>0</v>
      </c>
      <c r="AE123" s="250"/>
      <c r="AF123" s="256"/>
      <c r="AG123" s="187"/>
      <c r="AH123" s="184"/>
      <c r="AI123" s="191"/>
      <c r="AJ123" s="184"/>
    </row>
    <row r="124" spans="1:36" ht="9.4" customHeight="1">
      <c r="A124" s="236" t="s">
        <v>38</v>
      </c>
      <c r="B124" s="108"/>
      <c r="C124" s="103"/>
      <c r="D124" s="103"/>
      <c r="E124" s="103"/>
      <c r="F124" s="103">
        <v>5</v>
      </c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49"/>
      <c r="AF124" s="255" t="s">
        <v>98</v>
      </c>
      <c r="AG124" s="186">
        <f t="shared" si="2"/>
        <v>0</v>
      </c>
      <c r="AH124" s="189">
        <f>(E125+F125+G125+I125+P125+Q125+R125+S125+T125+U125+Y125+Z125+AA125)/1000</f>
        <v>0.37</v>
      </c>
      <c r="AI124" s="192">
        <f>(AB125+AC125+AD125)/1000</f>
        <v>0</v>
      </c>
      <c r="AJ124" s="184">
        <f>SUM(AG124:AI125)</f>
        <v>0.37</v>
      </c>
    </row>
    <row r="125" spans="1:36" ht="9.4" customHeight="1">
      <c r="A125" s="235"/>
      <c r="B125" s="95">
        <f>B124*F11</f>
        <v>0</v>
      </c>
      <c r="C125" s="134"/>
      <c r="D125" s="96">
        <f>D124*F11</f>
        <v>0</v>
      </c>
      <c r="E125" s="96">
        <f>E124*F12</f>
        <v>0</v>
      </c>
      <c r="F125" s="134">
        <v>370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250"/>
      <c r="AF125" s="256"/>
      <c r="AG125" s="187"/>
      <c r="AH125" s="184"/>
      <c r="AI125" s="191"/>
      <c r="AJ125" s="184"/>
    </row>
    <row r="126" spans="1:36" ht="9.4" customHeight="1">
      <c r="A126" s="234" t="s">
        <v>39</v>
      </c>
      <c r="B126" s="108"/>
      <c r="C126" s="103"/>
      <c r="D126" s="103"/>
      <c r="E126" s="103"/>
      <c r="F126" s="103"/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249"/>
      <c r="AF126" s="255" t="s">
        <v>99</v>
      </c>
      <c r="AG126" s="186">
        <f t="shared" si="2"/>
        <v>0</v>
      </c>
      <c r="AH126" s="189">
        <f>(E127+F127+G127+I127+P127+Q127+R127+S127+T127+U127+Y127+Z127+AA127)/1000</f>
        <v>1.332E-2</v>
      </c>
      <c r="AI126" s="192">
        <f>(AB127+AC127+AD127)/1000</f>
        <v>0</v>
      </c>
      <c r="AJ126" s="184">
        <f>SUM(AG126:AI127)</f>
        <v>1.332E-2</v>
      </c>
    </row>
    <row r="127" spans="1:36" ht="9.4" customHeight="1">
      <c r="A127" s="235"/>
      <c r="B127" s="137">
        <f>B126*F11</f>
        <v>0</v>
      </c>
      <c r="C127" s="134">
        <f>C126*F11</f>
        <v>0</v>
      </c>
      <c r="D127" s="134">
        <f>D126*F11</f>
        <v>0</v>
      </c>
      <c r="E127" s="134">
        <f>E126*F12</f>
        <v>0</v>
      </c>
      <c r="F127" s="134">
        <f>F126*F12</f>
        <v>0</v>
      </c>
      <c r="G127" s="138">
        <f>G126*F12</f>
        <v>0</v>
      </c>
      <c r="H127" s="139">
        <f>H126*F11</f>
        <v>0</v>
      </c>
      <c r="I127" s="140">
        <f>I126*F12</f>
        <v>0</v>
      </c>
      <c r="J127" s="139">
        <f>J126*F11</f>
        <v>0</v>
      </c>
      <c r="K127" s="134">
        <f>K126*F11</f>
        <v>0</v>
      </c>
      <c r="L127" s="134">
        <f>L126*F11</f>
        <v>0</v>
      </c>
      <c r="M127" s="134">
        <f>M126*F11</f>
        <v>0</v>
      </c>
      <c r="N127" s="134">
        <f>N126*F11</f>
        <v>0</v>
      </c>
      <c r="O127" s="134">
        <f>O126*F11</f>
        <v>0</v>
      </c>
      <c r="P127" s="134">
        <f>P126*F12</f>
        <v>0</v>
      </c>
      <c r="Q127" s="134">
        <f>Q126*F12</f>
        <v>0</v>
      </c>
      <c r="R127" s="134">
        <f>R126*F12</f>
        <v>0</v>
      </c>
      <c r="S127" s="134">
        <f>S126*F12</f>
        <v>0</v>
      </c>
      <c r="T127" s="139">
        <f>T126*F12</f>
        <v>0</v>
      </c>
      <c r="U127" s="136">
        <f>U126*F12</f>
        <v>0</v>
      </c>
      <c r="V127" s="137">
        <f>V126*F11</f>
        <v>0</v>
      </c>
      <c r="W127" s="134">
        <f>W126*F11</f>
        <v>0</v>
      </c>
      <c r="X127" s="134"/>
      <c r="Y127" s="134">
        <f>Y126*F12</f>
        <v>0</v>
      </c>
      <c r="Z127" s="134"/>
      <c r="AA127" s="142">
        <f>AA126*F12</f>
        <v>13.32</v>
      </c>
      <c r="AB127" s="136">
        <f>AB126*F13</f>
        <v>0</v>
      </c>
      <c r="AC127" s="134">
        <f>AC126*F13</f>
        <v>0</v>
      </c>
      <c r="AD127" s="140">
        <f>AD126*F13</f>
        <v>0</v>
      </c>
      <c r="AE127" s="250"/>
      <c r="AF127" s="256"/>
      <c r="AG127" s="187"/>
      <c r="AH127" s="184"/>
      <c r="AI127" s="191"/>
      <c r="AJ127" s="184"/>
    </row>
    <row r="128" spans="1:36" ht="9.4" customHeight="1">
      <c r="A128" s="234" t="s">
        <v>57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49"/>
      <c r="AF128" s="255" t="s">
        <v>100</v>
      </c>
      <c r="AG128" s="186">
        <f t="shared" si="2"/>
        <v>0</v>
      </c>
      <c r="AH128" s="189">
        <f>(E129+F129+G129+I129+P129+Q129+R129+S129+T129+U129+Y129+Z129+AA129)/1000</f>
        <v>0</v>
      </c>
      <c r="AI128" s="192">
        <f>(AB129+AC129+AD129)/1000</f>
        <v>0</v>
      </c>
      <c r="AJ128" s="184">
        <f>SUM(AG128:AI129)</f>
        <v>0</v>
      </c>
    </row>
    <row r="129" spans="1:36" ht="9.4" customHeight="1">
      <c r="A129" s="235"/>
      <c r="B129" s="137">
        <f>B128*F11</f>
        <v>0</v>
      </c>
      <c r="C129" s="134">
        <f>C128*F11</f>
        <v>0</v>
      </c>
      <c r="D129" s="134">
        <f>D128*F11</f>
        <v>0</v>
      </c>
      <c r="E129" s="134">
        <f>E128*F12</f>
        <v>0</v>
      </c>
      <c r="F129" s="134">
        <f>F128*F12</f>
        <v>0</v>
      </c>
      <c r="G129" s="138">
        <f>G128*F12</f>
        <v>0</v>
      </c>
      <c r="H129" s="139">
        <f>H128*F11</f>
        <v>0</v>
      </c>
      <c r="I129" s="140">
        <f>I128*F12</f>
        <v>0</v>
      </c>
      <c r="J129" s="139">
        <f>J128*F11</f>
        <v>0</v>
      </c>
      <c r="K129" s="134">
        <f>K128*F11</f>
        <v>0</v>
      </c>
      <c r="L129" s="134">
        <f>L128*F11</f>
        <v>0</v>
      </c>
      <c r="M129" s="134">
        <f>M128*F11</f>
        <v>0</v>
      </c>
      <c r="N129" s="134">
        <f>N128*F11</f>
        <v>0</v>
      </c>
      <c r="O129" s="134">
        <f>O128*F11</f>
        <v>0</v>
      </c>
      <c r="P129" s="134">
        <f>P128*F12</f>
        <v>0</v>
      </c>
      <c r="Q129" s="134">
        <f>Q128*F12</f>
        <v>0</v>
      </c>
      <c r="R129" s="134">
        <f>R128*F12</f>
        <v>0</v>
      </c>
      <c r="S129" s="134">
        <f>S128*F12</f>
        <v>0</v>
      </c>
      <c r="T129" s="139">
        <f>T128*F12</f>
        <v>0</v>
      </c>
      <c r="U129" s="136">
        <f>U128*F12</f>
        <v>0</v>
      </c>
      <c r="V129" s="137">
        <f>V128*F11</f>
        <v>0</v>
      </c>
      <c r="W129" s="134">
        <f>W128*F11</f>
        <v>0</v>
      </c>
      <c r="X129" s="134">
        <f>X128*F11</f>
        <v>0</v>
      </c>
      <c r="Y129" s="134">
        <f>Y128*F12</f>
        <v>0</v>
      </c>
      <c r="Z129" s="134">
        <f>Z128*F12</f>
        <v>0</v>
      </c>
      <c r="AA129" s="142">
        <f>AA128*F12</f>
        <v>0</v>
      </c>
      <c r="AB129" s="136">
        <f>AB128*F13</f>
        <v>0</v>
      </c>
      <c r="AC129" s="134">
        <f>AC128*F13</f>
        <v>0</v>
      </c>
      <c r="AD129" s="140">
        <f>AD128*F13</f>
        <v>0</v>
      </c>
      <c r="AE129" s="250"/>
      <c r="AF129" s="256"/>
      <c r="AG129" s="187"/>
      <c r="AH129" s="184"/>
      <c r="AI129" s="191"/>
      <c r="AJ129" s="184"/>
    </row>
    <row r="130" spans="1:36" ht="9.4" customHeight="1">
      <c r="A130" s="234" t="s">
        <v>150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1.84</v>
      </c>
      <c r="S130" s="102"/>
      <c r="T130" s="102"/>
      <c r="U130" s="107"/>
      <c r="V130" s="108"/>
      <c r="W130" s="103"/>
      <c r="X130" s="103"/>
      <c r="Y130" s="103">
        <v>5.5</v>
      </c>
      <c r="Z130" s="102"/>
      <c r="AA130" s="109"/>
      <c r="AB130" s="103"/>
      <c r="AC130" s="103"/>
      <c r="AD130" s="106"/>
      <c r="AE130" s="249"/>
      <c r="AF130" s="255" t="s">
        <v>106</v>
      </c>
      <c r="AG130" s="186">
        <f t="shared" si="2"/>
        <v>0</v>
      </c>
      <c r="AH130" s="189">
        <f>(E131+F131+G131+I131+P131+Q131+R131+S131+T131+U131+Y131+Z131+AA131)/1000</f>
        <v>0.70616000000000001</v>
      </c>
      <c r="AI130" s="192">
        <f>(AB131+AC131+AD131)/1000</f>
        <v>0</v>
      </c>
      <c r="AJ130" s="184">
        <f>SUM(AG130:AI131)</f>
        <v>0.70616000000000001</v>
      </c>
    </row>
    <row r="131" spans="1:36" ht="9.4" customHeight="1">
      <c r="A131" s="235"/>
      <c r="B131" s="137"/>
      <c r="C131" s="134">
        <f>C130*F11</f>
        <v>0</v>
      </c>
      <c r="D131" s="134">
        <f>D130*F11</f>
        <v>0</v>
      </c>
      <c r="E131" s="134">
        <v>89</v>
      </c>
      <c r="F131" s="134">
        <f>F130*F12</f>
        <v>0</v>
      </c>
      <c r="G131" s="138">
        <f>G130*F12</f>
        <v>0</v>
      </c>
      <c r="H131" s="139">
        <f>H130*F11</f>
        <v>0</v>
      </c>
      <c r="I131" s="140">
        <f>I130*F12</f>
        <v>0</v>
      </c>
      <c r="J131" s="139">
        <f>J130*F11</f>
        <v>0</v>
      </c>
      <c r="K131" s="134"/>
      <c r="L131" s="134">
        <f>L130*F11</f>
        <v>0</v>
      </c>
      <c r="M131" s="134">
        <f>M130*F11</f>
        <v>0</v>
      </c>
      <c r="N131" s="134">
        <f>N130*F11</f>
        <v>0</v>
      </c>
      <c r="O131" s="134">
        <f>O130*F11</f>
        <v>0</v>
      </c>
      <c r="P131" s="134">
        <f>P130*F12</f>
        <v>0</v>
      </c>
      <c r="Q131" s="134">
        <f>Q130*F12</f>
        <v>74</v>
      </c>
      <c r="R131" s="134">
        <f>R130*F12</f>
        <v>136.16</v>
      </c>
      <c r="S131" s="134">
        <f>S130*F12</f>
        <v>0</v>
      </c>
      <c r="T131" s="139">
        <f>T130*F12</f>
        <v>0</v>
      </c>
      <c r="U131" s="136">
        <f>U130*F12</f>
        <v>0</v>
      </c>
      <c r="V131" s="137">
        <f>V130*F11</f>
        <v>0</v>
      </c>
      <c r="W131" s="134">
        <f>W130*F11</f>
        <v>0</v>
      </c>
      <c r="X131" s="134">
        <f>X130*F11</f>
        <v>0</v>
      </c>
      <c r="Y131" s="134">
        <f>Y130*F12</f>
        <v>407</v>
      </c>
      <c r="Z131" s="134">
        <f>Z130*F12</f>
        <v>0</v>
      </c>
      <c r="AA131" s="142">
        <f>AA130*F12</f>
        <v>0</v>
      </c>
      <c r="AB131" s="136">
        <f>AB130*F13</f>
        <v>0</v>
      </c>
      <c r="AC131" s="134">
        <f>AC130*F13</f>
        <v>0</v>
      </c>
      <c r="AD131" s="140">
        <f>AD130*F13</f>
        <v>0</v>
      </c>
      <c r="AE131" s="250"/>
      <c r="AF131" s="256"/>
      <c r="AG131" s="187"/>
      <c r="AH131" s="184"/>
      <c r="AI131" s="191"/>
      <c r="AJ131" s="184"/>
    </row>
    <row r="132" spans="1:36" ht="9.4" customHeight="1">
      <c r="A132" s="232" t="s">
        <v>151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49"/>
      <c r="AF132" s="255" t="s">
        <v>136</v>
      </c>
      <c r="AG132" s="186">
        <f t="shared" si="2"/>
        <v>0</v>
      </c>
      <c r="AH132" s="189">
        <f>(E133+F133+G133+I133+P133+Q133+R133+S133+T133+U133+Y133+Z133+AA133)/1000</f>
        <v>0</v>
      </c>
      <c r="AI132" s="192">
        <f>(AB133+AC133+AD133)/1000</f>
        <v>0</v>
      </c>
      <c r="AJ132" s="184">
        <f>SUM(AG132:AI133)</f>
        <v>0</v>
      </c>
    </row>
    <row r="133" spans="1:36" ht="9.4" customHeight="1">
      <c r="A133" s="233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/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50"/>
      <c r="AF133" s="256"/>
      <c r="AG133" s="187"/>
      <c r="AH133" s="184"/>
      <c r="AI133" s="191"/>
      <c r="AJ133" s="184"/>
    </row>
    <row r="134" spans="1:36" ht="9.4" customHeight="1">
      <c r="A134" s="232" t="s">
        <v>104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49"/>
      <c r="AF134" s="255" t="s">
        <v>137</v>
      </c>
      <c r="AG134" s="186">
        <f t="shared" si="2"/>
        <v>0</v>
      </c>
      <c r="AH134" s="189">
        <f>(E135+F135+G135+I135+P135+Q135+R135+S135+T135+U135+Y135+Z135+AA135)/1000</f>
        <v>0</v>
      </c>
      <c r="AI134" s="192">
        <f>(AB135+AC135+AD135)/1000</f>
        <v>0</v>
      </c>
      <c r="AJ134" s="184">
        <f>SUM(AG134:AI135)</f>
        <v>0</v>
      </c>
    </row>
    <row r="135" spans="1:36" ht="9.4" customHeight="1">
      <c r="A135" s="233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137"/>
      <c r="W135" s="96">
        <f>W134*F11</f>
        <v>0</v>
      </c>
      <c r="X135" s="96">
        <f>X134*F11</f>
        <v>0</v>
      </c>
      <c r="Y135" s="134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250"/>
      <c r="AF135" s="256"/>
      <c r="AG135" s="187"/>
      <c r="AH135" s="184"/>
      <c r="AI135" s="191"/>
      <c r="AJ135" s="184"/>
    </row>
    <row r="136" spans="1:36" ht="9.4" customHeight="1">
      <c r="A136" s="230" t="s">
        <v>103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49"/>
      <c r="AF136" s="257"/>
      <c r="AG136" s="186">
        <f t="shared" si="2"/>
        <v>0</v>
      </c>
      <c r="AH136" s="189">
        <f>(E137+F137+G137+I137+P137+Q137+R137+S137+T137+U137+Y137+Z137+AA137)/1000</f>
        <v>0</v>
      </c>
      <c r="AI136" s="192">
        <f>(AB137+AC137+AD137)/1000</f>
        <v>0</v>
      </c>
      <c r="AJ136" s="184">
        <f>SUM(AG136:AI137)</f>
        <v>0</v>
      </c>
    </row>
    <row r="137" spans="1:36" ht="9.4" customHeight="1">
      <c r="A137" s="231"/>
      <c r="B137" s="137">
        <f>B136*F11</f>
        <v>0</v>
      </c>
      <c r="C137" s="134">
        <f>C136*F11</f>
        <v>0</v>
      </c>
      <c r="D137" s="134">
        <f>D136*F11</f>
        <v>0</v>
      </c>
      <c r="E137" s="134">
        <f>E136*F12</f>
        <v>0</v>
      </c>
      <c r="F137" s="134">
        <f>F136*F12</f>
        <v>0</v>
      </c>
      <c r="G137" s="138">
        <f>G136*F12</f>
        <v>0</v>
      </c>
      <c r="H137" s="139">
        <f>H136*F11</f>
        <v>0</v>
      </c>
      <c r="I137" s="140">
        <f>I136*F12</f>
        <v>0</v>
      </c>
      <c r="J137" s="139">
        <f>J136*F11</f>
        <v>0</v>
      </c>
      <c r="K137" s="134">
        <f>K136*F11</f>
        <v>0</v>
      </c>
      <c r="L137" s="134">
        <f>L136*F11</f>
        <v>0</v>
      </c>
      <c r="M137" s="134">
        <f>M136*F11</f>
        <v>0</v>
      </c>
      <c r="N137" s="134">
        <f>N136*F11</f>
        <v>0</v>
      </c>
      <c r="O137" s="134">
        <f>O136*F11</f>
        <v>0</v>
      </c>
      <c r="P137" s="134">
        <f>P136*F12</f>
        <v>0</v>
      </c>
      <c r="Q137" s="134">
        <f>Q136*F12</f>
        <v>0</v>
      </c>
      <c r="R137" s="134">
        <f>R136*F12</f>
        <v>0</v>
      </c>
      <c r="S137" s="134">
        <f>S136*F12</f>
        <v>0</v>
      </c>
      <c r="T137" s="139">
        <f>T136*F12</f>
        <v>0</v>
      </c>
      <c r="U137" s="136">
        <f>U136*F12</f>
        <v>0</v>
      </c>
      <c r="V137" s="153">
        <f>V136*F11</f>
        <v>0</v>
      </c>
      <c r="W137" s="134"/>
      <c r="X137" s="134">
        <f>X136*F11</f>
        <v>0</v>
      </c>
      <c r="Y137" s="134">
        <f>Y136*F12</f>
        <v>0</v>
      </c>
      <c r="Z137" s="134">
        <f>Z136*F12</f>
        <v>0</v>
      </c>
      <c r="AA137" s="142">
        <f>AA136*F12</f>
        <v>0</v>
      </c>
      <c r="AB137" s="136">
        <f>AB136*F13</f>
        <v>0</v>
      </c>
      <c r="AC137" s="134">
        <f>AC136*F13</f>
        <v>0</v>
      </c>
      <c r="AD137" s="140">
        <f>AD136*F13</f>
        <v>0</v>
      </c>
      <c r="AE137" s="250"/>
      <c r="AF137" s="258"/>
      <c r="AG137" s="187"/>
      <c r="AH137" s="184"/>
      <c r="AI137" s="191"/>
      <c r="AJ137" s="184"/>
    </row>
    <row r="138" spans="1:36" ht="15.95" customHeight="1">
      <c r="A138" s="18" t="s">
        <v>147</v>
      </c>
      <c r="B138" s="159" t="s">
        <v>164</v>
      </c>
      <c r="C138" s="159"/>
      <c r="D138" s="159"/>
      <c r="E138" s="159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42</v>
      </c>
      <c r="R138" s="21"/>
      <c r="S138" s="159"/>
      <c r="T138" s="159"/>
      <c r="U138" s="159"/>
      <c r="V138" s="24"/>
      <c r="W138" s="178" t="s">
        <v>167</v>
      </c>
      <c r="X138" s="178"/>
      <c r="Y138" s="178"/>
      <c r="Z138" s="178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152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43</v>
      </c>
      <c r="R140" s="21"/>
      <c r="S140" s="160"/>
      <c r="T140" s="160"/>
      <c r="U140" s="160"/>
      <c r="V140" s="24"/>
      <c r="W140" s="155" t="s">
        <v>162</v>
      </c>
      <c r="X140" s="156"/>
      <c r="Y140" s="156"/>
      <c r="Z140" s="156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H55:AH56"/>
    <mergeCell ref="AI55:AI56"/>
    <mergeCell ref="AI57:AI58"/>
    <mergeCell ref="AI61:AI62"/>
    <mergeCell ref="AI59:AI60"/>
    <mergeCell ref="AH57:AH58"/>
    <mergeCell ref="AI84:AI85"/>
    <mergeCell ref="AH63:AH64"/>
    <mergeCell ref="AI63:AI64"/>
    <mergeCell ref="AI78:AI79"/>
    <mergeCell ref="AI80:AI81"/>
    <mergeCell ref="AH65:AH66"/>
    <mergeCell ref="AH80:AH81"/>
    <mergeCell ref="AH67:AH68"/>
    <mergeCell ref="AI65:AI66"/>
    <mergeCell ref="AI67:AI68"/>
    <mergeCell ref="AG74:AJ74"/>
    <mergeCell ref="AH84:AH85"/>
    <mergeCell ref="AJ84:AJ85"/>
    <mergeCell ref="AJ65:AJ66"/>
    <mergeCell ref="AJ75:AJ76"/>
    <mergeCell ref="AI75:AI76"/>
    <mergeCell ref="AG72:AJ73"/>
    <mergeCell ref="AG75:AG76"/>
    <mergeCell ref="AH122:AH123"/>
    <mergeCell ref="AH82:AH83"/>
    <mergeCell ref="AJ80:AJ81"/>
    <mergeCell ref="AJ78:AJ79"/>
    <mergeCell ref="AH75:AH76"/>
    <mergeCell ref="AJ82:AJ83"/>
    <mergeCell ref="AJ67:AJ68"/>
    <mergeCell ref="AI98:AI99"/>
    <mergeCell ref="AI96:AI97"/>
    <mergeCell ref="AI102:AI103"/>
    <mergeCell ref="AI100:AI101"/>
    <mergeCell ref="AH102:AH103"/>
    <mergeCell ref="AH88:AH89"/>
    <mergeCell ref="AH86:AH87"/>
    <mergeCell ref="AH100:AH101"/>
    <mergeCell ref="AH94:AH95"/>
    <mergeCell ref="AH98:AH99"/>
    <mergeCell ref="AI92:AI93"/>
    <mergeCell ref="AI88:AI89"/>
    <mergeCell ref="AI90:AI91"/>
    <mergeCell ref="AI94:AI95"/>
    <mergeCell ref="AH104:AH105"/>
    <mergeCell ref="AH114:AH115"/>
    <mergeCell ref="AH110:AH111"/>
    <mergeCell ref="AI136:AI137"/>
    <mergeCell ref="AI114:AI115"/>
    <mergeCell ref="AI116:AI117"/>
    <mergeCell ref="AI118:AI119"/>
    <mergeCell ref="AI120:AI121"/>
    <mergeCell ref="AI134:AI135"/>
    <mergeCell ref="AI132:AI133"/>
    <mergeCell ref="AI122:AI123"/>
    <mergeCell ref="AI126:AI127"/>
    <mergeCell ref="AI124:AI125"/>
    <mergeCell ref="AI130:AI131"/>
    <mergeCell ref="AI128:AI129"/>
    <mergeCell ref="AH120:AH121"/>
    <mergeCell ref="AI110:AI111"/>
    <mergeCell ref="AI112:AI113"/>
    <mergeCell ref="AH116:AH117"/>
    <mergeCell ref="AH118:AH119"/>
    <mergeCell ref="AE108:AE109"/>
    <mergeCell ref="AH106:AH107"/>
    <mergeCell ref="AI108:AI109"/>
    <mergeCell ref="AI104:AI105"/>
    <mergeCell ref="AI106:AI107"/>
    <mergeCell ref="AG116:AG117"/>
    <mergeCell ref="AG114:AG115"/>
    <mergeCell ref="AG100:AG101"/>
    <mergeCell ref="AG110:AG111"/>
    <mergeCell ref="AG102:AG103"/>
    <mergeCell ref="AF98:AF99"/>
    <mergeCell ref="AF110:AF111"/>
    <mergeCell ref="AE102:AE103"/>
    <mergeCell ref="AF88:AF89"/>
    <mergeCell ref="AF106:AF107"/>
    <mergeCell ref="AG88:AG89"/>
    <mergeCell ref="AF90:AF91"/>
    <mergeCell ref="AG98:AG99"/>
    <mergeCell ref="AA74:AA76"/>
    <mergeCell ref="AG84:AG85"/>
    <mergeCell ref="AG80:AG81"/>
    <mergeCell ref="AE72:AE76"/>
    <mergeCell ref="AF78:AF79"/>
    <mergeCell ref="AF72:AF76"/>
    <mergeCell ref="AF86:AF87"/>
    <mergeCell ref="AB72:AD73"/>
    <mergeCell ref="AB74:AB76"/>
    <mergeCell ref="AD74:AD76"/>
    <mergeCell ref="AC74:AC76"/>
    <mergeCell ref="AF80:AF81"/>
    <mergeCell ref="AE78:AE79"/>
    <mergeCell ref="AE80:AE81"/>
    <mergeCell ref="Y73:AA73"/>
    <mergeCell ref="AF82:AF83"/>
    <mergeCell ref="AE84:AE85"/>
    <mergeCell ref="AG82:AG83"/>
    <mergeCell ref="AE86:AE87"/>
    <mergeCell ref="AE82:AE83"/>
    <mergeCell ref="AG78:AG79"/>
    <mergeCell ref="AH20:AH21"/>
    <mergeCell ref="AG17:AJ18"/>
    <mergeCell ref="AG20:AG21"/>
    <mergeCell ref="AI20:AI21"/>
    <mergeCell ref="AF17:AF21"/>
    <mergeCell ref="J11:K11"/>
    <mergeCell ref="AF35:AF36"/>
    <mergeCell ref="AE17:AE21"/>
    <mergeCell ref="U19:U21"/>
    <mergeCell ref="T19:T21"/>
    <mergeCell ref="AE35:AE36"/>
    <mergeCell ref="AD19:AD21"/>
    <mergeCell ref="V19:V21"/>
    <mergeCell ref="AE33:AE34"/>
    <mergeCell ref="AE25:AE26"/>
    <mergeCell ref="Y18:AA18"/>
    <mergeCell ref="AF33:AF34"/>
    <mergeCell ref="AC19:AC21"/>
    <mergeCell ref="Z19:Z21"/>
    <mergeCell ref="AG25:AG26"/>
    <mergeCell ref="AE31:AE32"/>
    <mergeCell ref="AF27:AF28"/>
    <mergeCell ref="AF29:AF30"/>
    <mergeCell ref="AG29:AG30"/>
    <mergeCell ref="AE37:AE38"/>
    <mergeCell ref="AE57:AE58"/>
    <mergeCell ref="AE39:AE40"/>
    <mergeCell ref="AE49:AE50"/>
    <mergeCell ref="AE53:AE54"/>
    <mergeCell ref="AE41:AE42"/>
    <mergeCell ref="AE43:AE44"/>
    <mergeCell ref="AE45:AE46"/>
    <mergeCell ref="AG47:AG48"/>
    <mergeCell ref="AG57:AG58"/>
    <mergeCell ref="AG55:AG56"/>
    <mergeCell ref="AE47:AE48"/>
    <mergeCell ref="AG37:AG38"/>
    <mergeCell ref="AF37:AF38"/>
    <mergeCell ref="AF41:AF42"/>
    <mergeCell ref="AG43:AG44"/>
    <mergeCell ref="AG39:AG40"/>
    <mergeCell ref="AF43:AF44"/>
    <mergeCell ref="AG41:AG42"/>
    <mergeCell ref="AF39:AF40"/>
    <mergeCell ref="AG45:AG46"/>
    <mergeCell ref="AF45:AF46"/>
    <mergeCell ref="AF47:AF48"/>
    <mergeCell ref="AG31:AG32"/>
    <mergeCell ref="AG27:AG28"/>
    <mergeCell ref="AE27:AE28"/>
    <mergeCell ref="AF31:AF32"/>
    <mergeCell ref="J18:O18"/>
    <mergeCell ref="J19:J21"/>
    <mergeCell ref="Q19:Q21"/>
    <mergeCell ref="AF25:AF26"/>
    <mergeCell ref="AE29:AE30"/>
    <mergeCell ref="A1:D1"/>
    <mergeCell ref="A8:A9"/>
    <mergeCell ref="H6:I9"/>
    <mergeCell ref="J6:K9"/>
    <mergeCell ref="A6:C7"/>
    <mergeCell ref="U1:V1"/>
    <mergeCell ref="L6:M9"/>
    <mergeCell ref="D6:E9"/>
    <mergeCell ref="F6:G9"/>
    <mergeCell ref="B8:C9"/>
    <mergeCell ref="B2:D2"/>
    <mergeCell ref="A57:A58"/>
    <mergeCell ref="A43:A44"/>
    <mergeCell ref="A45:A46"/>
    <mergeCell ref="A55:A56"/>
    <mergeCell ref="A47:A48"/>
    <mergeCell ref="AG1:AH1"/>
    <mergeCell ref="AG2:AH2"/>
    <mergeCell ref="AC2:AF2"/>
    <mergeCell ref="AG4:AH4"/>
    <mergeCell ref="AC3:AF3"/>
    <mergeCell ref="AE4:AF4"/>
    <mergeCell ref="AG3:AH3"/>
    <mergeCell ref="J12:K12"/>
    <mergeCell ref="H14:I14"/>
    <mergeCell ref="H12:I12"/>
    <mergeCell ref="L11:M11"/>
    <mergeCell ref="L12:M12"/>
    <mergeCell ref="AE5:AF5"/>
    <mergeCell ref="L10:M10"/>
    <mergeCell ref="L14:M14"/>
    <mergeCell ref="J10:K10"/>
    <mergeCell ref="H11:I11"/>
    <mergeCell ref="J14:K14"/>
    <mergeCell ref="AG7:AH7"/>
    <mergeCell ref="AG5:AH5"/>
    <mergeCell ref="AG6:AH6"/>
    <mergeCell ref="AG9:AH9"/>
    <mergeCell ref="AG8:AH8"/>
    <mergeCell ref="AE124:AE125"/>
    <mergeCell ref="AE120:AE121"/>
    <mergeCell ref="AF112:AF113"/>
    <mergeCell ref="AF116:AF117"/>
    <mergeCell ref="AE116:AE117"/>
    <mergeCell ref="AF122:AF123"/>
    <mergeCell ref="AF120:AF121"/>
    <mergeCell ref="AF124:AF125"/>
    <mergeCell ref="AF118:AF119"/>
    <mergeCell ref="AE118:AE119"/>
    <mergeCell ref="AE112:AE113"/>
    <mergeCell ref="AE114:AE115"/>
    <mergeCell ref="AH124:AH125"/>
    <mergeCell ref="AG124:AG125"/>
    <mergeCell ref="AH112:AH113"/>
    <mergeCell ref="AG106:AG107"/>
    <mergeCell ref="AG108:AG109"/>
    <mergeCell ref="AG120:AG121"/>
    <mergeCell ref="AG122:AG123"/>
    <mergeCell ref="AE104:AE105"/>
    <mergeCell ref="AE136:AE137"/>
    <mergeCell ref="AF130:AF131"/>
    <mergeCell ref="AF136:AF137"/>
    <mergeCell ref="AE126:AE127"/>
    <mergeCell ref="AE128:AE129"/>
    <mergeCell ref="AF128:AF129"/>
    <mergeCell ref="AG136:AG137"/>
    <mergeCell ref="AH136:AH137"/>
    <mergeCell ref="AG126:AG127"/>
    <mergeCell ref="AH126:AH127"/>
    <mergeCell ref="AG128:AG129"/>
    <mergeCell ref="AH134:AH135"/>
    <mergeCell ref="AH132:AH133"/>
    <mergeCell ref="AG132:AG133"/>
    <mergeCell ref="AG134:AG135"/>
    <mergeCell ref="AG130:AG131"/>
    <mergeCell ref="AE134:AE135"/>
    <mergeCell ref="AF134:AF135"/>
    <mergeCell ref="AF132:AF133"/>
    <mergeCell ref="AE132:AE133"/>
    <mergeCell ref="AE130:AE131"/>
    <mergeCell ref="AF126:AF127"/>
    <mergeCell ref="AH128:AH129"/>
    <mergeCell ref="AH130:AH131"/>
    <mergeCell ref="AE122:AE123"/>
    <mergeCell ref="AG90:AG91"/>
    <mergeCell ref="AG92:AG93"/>
    <mergeCell ref="AF96:AF97"/>
    <mergeCell ref="AG96:AG97"/>
    <mergeCell ref="AG118:AG119"/>
    <mergeCell ref="AG104:AG105"/>
    <mergeCell ref="AG112:AG113"/>
    <mergeCell ref="AE106:AE107"/>
    <mergeCell ref="AE90:AE91"/>
    <mergeCell ref="AE94:AE95"/>
    <mergeCell ref="AF100:AF101"/>
    <mergeCell ref="AF94:AF95"/>
    <mergeCell ref="AF114:AF115"/>
    <mergeCell ref="AF104:AF105"/>
    <mergeCell ref="AE92:AE93"/>
    <mergeCell ref="AF92:AF93"/>
    <mergeCell ref="AE96:AE97"/>
    <mergeCell ref="AE98:AE99"/>
    <mergeCell ref="AE100:AE101"/>
    <mergeCell ref="AF108:AF109"/>
    <mergeCell ref="AG94:AG95"/>
    <mergeCell ref="AE110:AE111"/>
    <mergeCell ref="AF102:AF103"/>
    <mergeCell ref="AG67:AG68"/>
    <mergeCell ref="AE88:AE89"/>
    <mergeCell ref="AE59:AE60"/>
    <mergeCell ref="AE61:AE62"/>
    <mergeCell ref="AE55:AE56"/>
    <mergeCell ref="AE51:AE52"/>
    <mergeCell ref="AF49:AF50"/>
    <mergeCell ref="AF67:AF68"/>
    <mergeCell ref="AF51:AF52"/>
    <mergeCell ref="AF53:AF54"/>
    <mergeCell ref="AG86:AG87"/>
    <mergeCell ref="AF84:AF85"/>
    <mergeCell ref="AE67:AE68"/>
    <mergeCell ref="AF65:AF66"/>
    <mergeCell ref="AF63:AF64"/>
    <mergeCell ref="AF61:AF62"/>
    <mergeCell ref="AE63:AE64"/>
    <mergeCell ref="AE65:AE66"/>
    <mergeCell ref="AG63:AG64"/>
    <mergeCell ref="AG59:AG60"/>
    <mergeCell ref="AG53:AG54"/>
    <mergeCell ref="AF57:AF58"/>
    <mergeCell ref="AF59:AF60"/>
    <mergeCell ref="AF55:AF56"/>
    <mergeCell ref="A82:A83"/>
    <mergeCell ref="A86:A87"/>
    <mergeCell ref="A90:A91"/>
    <mergeCell ref="A88:A89"/>
    <mergeCell ref="A84:A85"/>
    <mergeCell ref="V72:AA72"/>
    <mergeCell ref="P73:U73"/>
    <mergeCell ref="S74:S76"/>
    <mergeCell ref="P74:P76"/>
    <mergeCell ref="Q74:Q76"/>
    <mergeCell ref="H74:H76"/>
    <mergeCell ref="I74:I76"/>
    <mergeCell ref="A80:A81"/>
    <mergeCell ref="B74:B76"/>
    <mergeCell ref="A78:A79"/>
    <mergeCell ref="C74:C76"/>
    <mergeCell ref="D74:D76"/>
    <mergeCell ref="E74:E76"/>
    <mergeCell ref="F74:F76"/>
    <mergeCell ref="G74:G76"/>
    <mergeCell ref="J74:J76"/>
    <mergeCell ref="K74:K76"/>
    <mergeCell ref="O74:O76"/>
    <mergeCell ref="M74:M76"/>
    <mergeCell ref="A136:A137"/>
    <mergeCell ref="A92:A93"/>
    <mergeCell ref="A94:A95"/>
    <mergeCell ref="A124:A125"/>
    <mergeCell ref="A126:A127"/>
    <mergeCell ref="A120:A121"/>
    <mergeCell ref="A108:A109"/>
    <mergeCell ref="A106:A107"/>
    <mergeCell ref="A96:A97"/>
    <mergeCell ref="A98:A99"/>
    <mergeCell ref="A110:A111"/>
    <mergeCell ref="A118:A119"/>
    <mergeCell ref="A112:A113"/>
    <mergeCell ref="A100:A101"/>
    <mergeCell ref="A102:A103"/>
    <mergeCell ref="A104:A105"/>
    <mergeCell ref="A134:A135"/>
    <mergeCell ref="A128:A129"/>
    <mergeCell ref="A130:A131"/>
    <mergeCell ref="A132:A133"/>
    <mergeCell ref="A114:A115"/>
    <mergeCell ref="A116:A117"/>
    <mergeCell ref="A122:A123"/>
    <mergeCell ref="A63:A64"/>
    <mergeCell ref="A65:A66"/>
    <mergeCell ref="A67:A68"/>
    <mergeCell ref="A59:A60"/>
    <mergeCell ref="A61:A62"/>
    <mergeCell ref="B72:G72"/>
    <mergeCell ref="H72:I72"/>
    <mergeCell ref="J73:O73"/>
    <mergeCell ref="B73:D73"/>
    <mergeCell ref="J72:U72"/>
    <mergeCell ref="E73:G73"/>
    <mergeCell ref="A49:A50"/>
    <mergeCell ref="A51:A52"/>
    <mergeCell ref="A53:A54"/>
    <mergeCell ref="B17:G17"/>
    <mergeCell ref="G19:G21"/>
    <mergeCell ref="E18:G18"/>
    <mergeCell ref="A29:A30"/>
    <mergeCell ref="B18:D18"/>
    <mergeCell ref="A41:A42"/>
    <mergeCell ref="A33:A34"/>
    <mergeCell ref="A35:A36"/>
    <mergeCell ref="A37:A38"/>
    <mergeCell ref="A39:A40"/>
    <mergeCell ref="A31:A32"/>
    <mergeCell ref="F19:F21"/>
    <mergeCell ref="A27:A28"/>
    <mergeCell ref="D19:D21"/>
    <mergeCell ref="E19:E21"/>
    <mergeCell ref="B19:B21"/>
    <mergeCell ref="A25:A26"/>
    <mergeCell ref="AH29:AH30"/>
    <mergeCell ref="V17:AA17"/>
    <mergeCell ref="AJ29:AJ30"/>
    <mergeCell ref="AI29:AI30"/>
    <mergeCell ref="P19:P21"/>
    <mergeCell ref="P18:U18"/>
    <mergeCell ref="R19:R21"/>
    <mergeCell ref="S19:S21"/>
    <mergeCell ref="AA19:AA21"/>
    <mergeCell ref="AB17:AD18"/>
    <mergeCell ref="AG19:AJ19"/>
    <mergeCell ref="AI27:AI28"/>
    <mergeCell ref="AH25:AH26"/>
    <mergeCell ref="AJ25:AJ26"/>
    <mergeCell ref="AI25:AI26"/>
    <mergeCell ref="AJ27:AJ28"/>
    <mergeCell ref="AH27:AH28"/>
    <mergeCell ref="AJ20:AJ21"/>
    <mergeCell ref="V18:X18"/>
    <mergeCell ref="AB19:AB21"/>
    <mergeCell ref="W19:W21"/>
    <mergeCell ref="Y19:Y21"/>
    <mergeCell ref="J17:U17"/>
    <mergeCell ref="K19:K21"/>
    <mergeCell ref="AH31:AH32"/>
    <mergeCell ref="AJ41:AJ42"/>
    <mergeCell ref="AJ39:AJ40"/>
    <mergeCell ref="AH39:AH40"/>
    <mergeCell ref="AH35:AH36"/>
    <mergeCell ref="AH41:AH42"/>
    <mergeCell ref="AI33:AI34"/>
    <mergeCell ref="AI35:AI36"/>
    <mergeCell ref="AI37:AI38"/>
    <mergeCell ref="AJ33:AJ34"/>
    <mergeCell ref="AI31:AI32"/>
    <mergeCell ref="AI43:AI44"/>
    <mergeCell ref="AJ35:AJ36"/>
    <mergeCell ref="AJ43:AJ44"/>
    <mergeCell ref="AI41:AI42"/>
    <mergeCell ref="AI39:AI40"/>
    <mergeCell ref="AJ37:AJ38"/>
    <mergeCell ref="AJ31:AJ32"/>
    <mergeCell ref="AJ114:AJ115"/>
    <mergeCell ref="AJ136:AJ137"/>
    <mergeCell ref="AJ124:AJ125"/>
    <mergeCell ref="AJ126:AJ127"/>
    <mergeCell ref="AJ128:AJ129"/>
    <mergeCell ref="AJ130:AJ131"/>
    <mergeCell ref="AJ122:AJ123"/>
    <mergeCell ref="AJ134:AJ135"/>
    <mergeCell ref="AJ132:AJ133"/>
    <mergeCell ref="AJ92:AJ93"/>
    <mergeCell ref="AI45:AI46"/>
    <mergeCell ref="AJ57:AJ58"/>
    <mergeCell ref="AJ55:AJ56"/>
    <mergeCell ref="AJ53:AJ54"/>
    <mergeCell ref="AJ45:AJ46"/>
    <mergeCell ref="AI51:AI52"/>
    <mergeCell ref="AJ47:AJ48"/>
    <mergeCell ref="AJ112:AJ113"/>
    <mergeCell ref="AH49:AH50"/>
    <mergeCell ref="AH51:AH52"/>
    <mergeCell ref="AG51:AG52"/>
    <mergeCell ref="AI49:AI50"/>
    <mergeCell ref="AG49:AG50"/>
    <mergeCell ref="AJ86:AJ87"/>
    <mergeCell ref="AJ49:AJ50"/>
    <mergeCell ref="AJ51:AJ52"/>
    <mergeCell ref="AJ63:AJ64"/>
    <mergeCell ref="AH78:AH79"/>
    <mergeCell ref="AH53:AH54"/>
    <mergeCell ref="AJ59:AJ60"/>
    <mergeCell ref="AG61:AG62"/>
    <mergeCell ref="AH61:AH62"/>
    <mergeCell ref="AH59:AH60"/>
    <mergeCell ref="AJ61:AJ62"/>
    <mergeCell ref="AG65:AG66"/>
    <mergeCell ref="AH108:AH109"/>
    <mergeCell ref="AH96:AH97"/>
    <mergeCell ref="AH92:AH93"/>
    <mergeCell ref="AH90:AH91"/>
    <mergeCell ref="AI86:AI87"/>
    <mergeCell ref="AI82:AI83"/>
    <mergeCell ref="AH45:AH46"/>
    <mergeCell ref="F15:G15"/>
    <mergeCell ref="AH43:AH44"/>
    <mergeCell ref="AG33:AG34"/>
    <mergeCell ref="AG35:AG36"/>
    <mergeCell ref="AH47:AH48"/>
    <mergeCell ref="AH37:AH38"/>
    <mergeCell ref="AH33:AH34"/>
    <mergeCell ref="AJ120:AJ121"/>
    <mergeCell ref="AJ108:AJ109"/>
    <mergeCell ref="AJ106:AJ107"/>
    <mergeCell ref="AJ98:AJ99"/>
    <mergeCell ref="AJ100:AJ101"/>
    <mergeCell ref="AJ102:AJ103"/>
    <mergeCell ref="AJ104:AJ105"/>
    <mergeCell ref="AJ118:AJ119"/>
    <mergeCell ref="AJ110:AJ111"/>
    <mergeCell ref="AI47:AI48"/>
    <mergeCell ref="AI53:AI54"/>
    <mergeCell ref="AJ96:AJ97"/>
    <mergeCell ref="AJ94:AJ95"/>
    <mergeCell ref="AJ116:AJ117"/>
    <mergeCell ref="AJ88:AJ89"/>
    <mergeCell ref="AJ90:AJ91"/>
    <mergeCell ref="B10:C10"/>
    <mergeCell ref="B11:C11"/>
    <mergeCell ref="B12:C12"/>
    <mergeCell ref="W138:Z138"/>
    <mergeCell ref="H10:I10"/>
    <mergeCell ref="F13:G13"/>
    <mergeCell ref="D12:E12"/>
    <mergeCell ref="F12:G12"/>
    <mergeCell ref="H13:I13"/>
    <mergeCell ref="D14:E14"/>
    <mergeCell ref="F14:G14"/>
    <mergeCell ref="D13:E13"/>
    <mergeCell ref="D10:E10"/>
    <mergeCell ref="D11:E11"/>
    <mergeCell ref="F11:G11"/>
    <mergeCell ref="F10:G10"/>
    <mergeCell ref="L74:L76"/>
    <mergeCell ref="R74:R76"/>
    <mergeCell ref="Z74:Z76"/>
    <mergeCell ref="Y74:Y76"/>
    <mergeCell ref="X74:X76"/>
    <mergeCell ref="T74:T76"/>
    <mergeCell ref="N74:N76"/>
    <mergeCell ref="V74:V76"/>
    <mergeCell ref="W140:Z140"/>
    <mergeCell ref="N19:N21"/>
    <mergeCell ref="B13:C13"/>
    <mergeCell ref="B14:C14"/>
    <mergeCell ref="B138:E138"/>
    <mergeCell ref="J13:K13"/>
    <mergeCell ref="L13:M13"/>
    <mergeCell ref="S140:U140"/>
    <mergeCell ref="S138:U138"/>
    <mergeCell ref="D15:E15"/>
    <mergeCell ref="H17:I17"/>
    <mergeCell ref="J15:K15"/>
    <mergeCell ref="H15:I15"/>
    <mergeCell ref="L15:M15"/>
    <mergeCell ref="C19:C21"/>
    <mergeCell ref="H19:H21"/>
    <mergeCell ref="I19:I21"/>
    <mergeCell ref="O19:O21"/>
    <mergeCell ref="L19:L21"/>
    <mergeCell ref="M19:M21"/>
    <mergeCell ref="X19:X21"/>
    <mergeCell ref="U74:U76"/>
    <mergeCell ref="W74:W76"/>
    <mergeCell ref="V73:X73"/>
  </mergeCells>
  <phoneticPr fontId="0" type="noConversion"/>
  <conditionalFormatting sqref="B25:AD68 B78:AD137 AG25:AJ68 AG78:AJ137 B74:AD76 F15:M15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№10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2025-06-26T09:15:46Z</cp:lastPrinted>
  <dcterms:created xsi:type="dcterms:W3CDTF">1998-12-08T10:37:05Z</dcterms:created>
  <dcterms:modified xsi:type="dcterms:W3CDTF">2025-06-26T16:08:25Z</dcterms:modified>
</cp:coreProperties>
</file>